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otonac-my.sharepoint.com/personal/njt1n20_soton_ac_uk/Documents/THESIS/DATA CHAPTER 4 - differentiation/3- SNCA KO differentiation/"/>
    </mc:Choice>
  </mc:AlternateContent>
  <xr:revisionPtr revIDLastSave="201" documentId="8_{EF254161-E3D3-4DB3-B388-9F5ED0DCC8AD}" xr6:coauthVersionLast="47" xr6:coauthVersionMax="47" xr10:uidLastSave="{99C23F35-5B13-4B59-9D18-FDB434E097D4}"/>
  <bookViews>
    <workbookView xWindow="28680" yWindow="-240" windowWidth="29040" windowHeight="15840" activeTab="2" xr2:uid="{22EE532F-AE03-4F4B-AF89-460CBA4E3295}"/>
  </bookViews>
  <sheets>
    <sheet name="KOs B-III-tubulin" sheetId="1" r:id="rId1"/>
    <sheet name="KOs GAP43" sheetId="2" r:id="rId2"/>
    <sheet name="KOs TH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5" i="1" l="1"/>
  <c r="S5" i="1"/>
  <c r="V4" i="1"/>
  <c r="V5" i="1" s="1"/>
  <c r="U4" i="1"/>
  <c r="U5" i="1" s="1"/>
  <c r="T4" i="1"/>
  <c r="S4" i="1"/>
  <c r="V3" i="1"/>
  <c r="U3" i="1"/>
  <c r="T3" i="1"/>
  <c r="S3" i="1"/>
  <c r="V2" i="1"/>
  <c r="U2" i="1"/>
  <c r="T2" i="1"/>
  <c r="S2" i="1"/>
  <c r="V4" i="2"/>
  <c r="U4" i="2"/>
  <c r="T4" i="2"/>
  <c r="S4" i="2"/>
  <c r="V3" i="2"/>
  <c r="U3" i="2"/>
  <c r="T3" i="2"/>
  <c r="S3" i="2"/>
  <c r="V2" i="2"/>
  <c r="U2" i="2"/>
  <c r="T2" i="2"/>
  <c r="S2" i="2"/>
  <c r="U5" i="2"/>
  <c r="D43" i="2"/>
  <c r="D42" i="2"/>
  <c r="D41" i="2"/>
  <c r="D40" i="2"/>
  <c r="I51" i="2"/>
  <c r="I52" i="2"/>
  <c r="I53" i="2"/>
  <c r="I50" i="2"/>
  <c r="T5" i="3"/>
  <c r="U5" i="3"/>
  <c r="V5" i="3"/>
  <c r="S5" i="3"/>
  <c r="V4" i="3"/>
  <c r="U4" i="3"/>
  <c r="T4" i="3"/>
  <c r="S4" i="3"/>
  <c r="V3" i="3"/>
  <c r="U3" i="3"/>
  <c r="T3" i="3"/>
  <c r="S3" i="3"/>
  <c r="V2" i="3"/>
  <c r="U2" i="3"/>
  <c r="T2" i="3"/>
  <c r="S2" i="3"/>
  <c r="D52" i="3"/>
  <c r="D51" i="3"/>
  <c r="I41" i="3" s="1"/>
  <c r="D50" i="3"/>
  <c r="D49" i="3"/>
  <c r="D43" i="3"/>
  <c r="D42" i="3"/>
  <c r="D41" i="3"/>
  <c r="D40" i="3"/>
  <c r="I46" i="3"/>
  <c r="I47" i="3"/>
  <c r="I48" i="3"/>
  <c r="I49" i="3"/>
  <c r="I50" i="3"/>
  <c r="I51" i="3"/>
  <c r="I52" i="3"/>
  <c r="I45" i="3"/>
  <c r="C49" i="3"/>
  <c r="C50" i="3"/>
  <c r="C51" i="3"/>
  <c r="C52" i="3"/>
  <c r="C43" i="3"/>
  <c r="C40" i="3"/>
  <c r="C41" i="3"/>
  <c r="C42" i="3"/>
  <c r="H41" i="3" s="1"/>
  <c r="C22" i="3"/>
  <c r="C23" i="3"/>
  <c r="C24" i="3"/>
  <c r="C25" i="3"/>
  <c r="C21" i="3"/>
  <c r="D21" i="3" s="1"/>
  <c r="D7" i="3"/>
  <c r="D6" i="3"/>
  <c r="D5" i="3"/>
  <c r="D4" i="3"/>
  <c r="C5" i="3"/>
  <c r="C6" i="3"/>
  <c r="C7" i="3"/>
  <c r="C4" i="3"/>
  <c r="I10" i="3"/>
  <c r="I11" i="3"/>
  <c r="I12" i="3"/>
  <c r="I9" i="3"/>
  <c r="C48" i="3"/>
  <c r="C39" i="3"/>
  <c r="D39" i="3" s="1"/>
  <c r="C34" i="3"/>
  <c r="C33" i="3"/>
  <c r="C32" i="3"/>
  <c r="D32" i="3" s="1"/>
  <c r="I22" i="3" s="1"/>
  <c r="C31" i="3"/>
  <c r="C30" i="3"/>
  <c r="D30" i="3" s="1"/>
  <c r="C16" i="3"/>
  <c r="C15" i="3"/>
  <c r="C14" i="3"/>
  <c r="C13" i="3"/>
  <c r="C12" i="3"/>
  <c r="D12" i="3" s="1"/>
  <c r="C52" i="2"/>
  <c r="D52" i="2" s="1"/>
  <c r="I42" i="2" s="1"/>
  <c r="C51" i="2"/>
  <c r="D51" i="2" s="1"/>
  <c r="I41" i="2" s="1"/>
  <c r="C50" i="2"/>
  <c r="D50" i="2" s="1"/>
  <c r="I40" i="2" s="1"/>
  <c r="C49" i="2"/>
  <c r="C48" i="2"/>
  <c r="D48" i="2" s="1"/>
  <c r="C43" i="2"/>
  <c r="C42" i="2"/>
  <c r="C41" i="2"/>
  <c r="H40" i="2" s="1"/>
  <c r="C40" i="2"/>
  <c r="C39" i="2"/>
  <c r="D39" i="2" s="1"/>
  <c r="C34" i="2"/>
  <c r="C33" i="2"/>
  <c r="C32" i="2"/>
  <c r="C31" i="2"/>
  <c r="C30" i="2"/>
  <c r="D30" i="2" s="1"/>
  <c r="C25" i="2"/>
  <c r="C24" i="2"/>
  <c r="C23" i="2"/>
  <c r="C22" i="2"/>
  <c r="C21" i="2"/>
  <c r="D21" i="2" s="1"/>
  <c r="C16" i="2"/>
  <c r="C15" i="2"/>
  <c r="C14" i="2"/>
  <c r="C13" i="2"/>
  <c r="C12" i="2"/>
  <c r="D12" i="2" s="1"/>
  <c r="C7" i="2"/>
  <c r="C6" i="2"/>
  <c r="C5" i="2"/>
  <c r="C4" i="2"/>
  <c r="C3" i="2"/>
  <c r="D5" i="2" s="1"/>
  <c r="H4" i="2" s="1"/>
  <c r="H42" i="1"/>
  <c r="H41" i="1"/>
  <c r="H40" i="1"/>
  <c r="H39" i="1"/>
  <c r="D43" i="1"/>
  <c r="D42" i="1"/>
  <c r="D41" i="1"/>
  <c r="D40" i="1"/>
  <c r="C41" i="1"/>
  <c r="C42" i="1"/>
  <c r="C43" i="1"/>
  <c r="C40" i="1"/>
  <c r="J47" i="1"/>
  <c r="J48" i="1"/>
  <c r="J49" i="1"/>
  <c r="J46" i="1"/>
  <c r="D49" i="1"/>
  <c r="D50" i="1"/>
  <c r="D51" i="1"/>
  <c r="D48" i="1"/>
  <c r="C49" i="1"/>
  <c r="C50" i="1"/>
  <c r="C51" i="1"/>
  <c r="C52" i="1"/>
  <c r="D52" i="1" s="1"/>
  <c r="I42" i="1" s="1"/>
  <c r="C48" i="1"/>
  <c r="I39" i="1"/>
  <c r="C39" i="1"/>
  <c r="D39" i="1"/>
  <c r="D23" i="1"/>
  <c r="H22" i="1" s="1"/>
  <c r="C24" i="1"/>
  <c r="D24" i="1" s="1"/>
  <c r="H23" i="1" s="1"/>
  <c r="C25" i="1"/>
  <c r="D25" i="1" s="1"/>
  <c r="H24" i="1" s="1"/>
  <c r="C22" i="1"/>
  <c r="D22" i="1" s="1"/>
  <c r="H21" i="1" s="1"/>
  <c r="J21" i="1" s="1"/>
  <c r="C21" i="1"/>
  <c r="D21" i="1" s="1"/>
  <c r="C33" i="1"/>
  <c r="D33" i="1" s="1"/>
  <c r="I23" i="1" s="1"/>
  <c r="C34" i="1"/>
  <c r="D34" i="1" s="1"/>
  <c r="I24" i="1" s="1"/>
  <c r="C31" i="1"/>
  <c r="C30" i="1"/>
  <c r="D31" i="1" s="1"/>
  <c r="I21" i="1" s="1"/>
  <c r="C12" i="1"/>
  <c r="D12" i="1" s="1"/>
  <c r="C13" i="1"/>
  <c r="C15" i="1"/>
  <c r="C16" i="1"/>
  <c r="C4" i="1"/>
  <c r="C5" i="1"/>
  <c r="C6" i="1"/>
  <c r="C7" i="1"/>
  <c r="C32" i="1"/>
  <c r="D32" i="1" s="1"/>
  <c r="I22" i="1" s="1"/>
  <c r="C23" i="1"/>
  <c r="C14" i="1"/>
  <c r="C3" i="1"/>
  <c r="D7" i="1" s="1"/>
  <c r="T5" i="2" l="1"/>
  <c r="V5" i="2"/>
  <c r="S5" i="2"/>
  <c r="H42" i="2"/>
  <c r="J42" i="2" s="1"/>
  <c r="H41" i="2"/>
  <c r="J41" i="2" s="1"/>
  <c r="H39" i="2"/>
  <c r="D16" i="2"/>
  <c r="I6" i="2" s="1"/>
  <c r="D4" i="2"/>
  <c r="H3" i="2" s="1"/>
  <c r="D7" i="2"/>
  <c r="H6" i="2" s="1"/>
  <c r="I42" i="3"/>
  <c r="I39" i="3"/>
  <c r="H42" i="3"/>
  <c r="J42" i="3" s="1"/>
  <c r="H40" i="3"/>
  <c r="J40" i="3" s="1"/>
  <c r="I40" i="3"/>
  <c r="H39" i="3"/>
  <c r="D31" i="3"/>
  <c r="I21" i="3" s="1"/>
  <c r="D33" i="3"/>
  <c r="I23" i="3" s="1"/>
  <c r="D34" i="3"/>
  <c r="I24" i="3" s="1"/>
  <c r="D22" i="3"/>
  <c r="H21" i="3" s="1"/>
  <c r="D23" i="3"/>
  <c r="H22" i="3" s="1"/>
  <c r="J22" i="3" s="1"/>
  <c r="D24" i="3"/>
  <c r="H23" i="3" s="1"/>
  <c r="J23" i="3" s="1"/>
  <c r="D25" i="3"/>
  <c r="H24" i="3" s="1"/>
  <c r="J24" i="3" s="1"/>
  <c r="H4" i="3"/>
  <c r="D13" i="3"/>
  <c r="I3" i="3" s="1"/>
  <c r="D15" i="3"/>
  <c r="I5" i="3" s="1"/>
  <c r="D14" i="3"/>
  <c r="I4" i="3" s="1"/>
  <c r="H3" i="3"/>
  <c r="H6" i="3"/>
  <c r="H5" i="3"/>
  <c r="J5" i="3" s="1"/>
  <c r="J41" i="3"/>
  <c r="D48" i="3"/>
  <c r="D16" i="3"/>
  <c r="I6" i="3" s="1"/>
  <c r="D33" i="2"/>
  <c r="I23" i="2" s="1"/>
  <c r="D31" i="2"/>
  <c r="I21" i="2" s="1"/>
  <c r="D32" i="2"/>
  <c r="I22" i="2" s="1"/>
  <c r="D34" i="2"/>
  <c r="I24" i="2" s="1"/>
  <c r="D23" i="2"/>
  <c r="H22" i="2" s="1"/>
  <c r="D22" i="2"/>
  <c r="H21" i="2" s="1"/>
  <c r="D25" i="2"/>
  <c r="H24" i="2" s="1"/>
  <c r="J6" i="2"/>
  <c r="D13" i="2"/>
  <c r="I3" i="2" s="1"/>
  <c r="D14" i="2"/>
  <c r="I4" i="2" s="1"/>
  <c r="J4" i="2" s="1"/>
  <c r="D15" i="2"/>
  <c r="I5" i="2" s="1"/>
  <c r="J40" i="2"/>
  <c r="D24" i="2"/>
  <c r="H23" i="2" s="1"/>
  <c r="D49" i="2"/>
  <c r="I39" i="2" s="1"/>
  <c r="D6" i="2"/>
  <c r="H5" i="2" s="1"/>
  <c r="D3" i="2"/>
  <c r="I41" i="1"/>
  <c r="J39" i="1"/>
  <c r="J23" i="1"/>
  <c r="J22" i="1"/>
  <c r="D30" i="1"/>
  <c r="D16" i="1"/>
  <c r="I6" i="1" s="1"/>
  <c r="D14" i="1"/>
  <c r="D6" i="1"/>
  <c r="D15" i="1"/>
  <c r="J41" i="1"/>
  <c r="D5" i="1"/>
  <c r="D13" i="1"/>
  <c r="J42" i="1"/>
  <c r="I40" i="1"/>
  <c r="J40" i="1" s="1"/>
  <c r="J24" i="1"/>
  <c r="D3" i="1"/>
  <c r="D4" i="1"/>
  <c r="I5" i="1"/>
  <c r="I3" i="1"/>
  <c r="H3" i="1"/>
  <c r="H6" i="1"/>
  <c r="H5" i="1"/>
  <c r="J5" i="1" s="1"/>
  <c r="H4" i="1"/>
  <c r="J39" i="2" l="1"/>
  <c r="J24" i="2"/>
  <c r="J3" i="2"/>
  <c r="J39" i="3"/>
  <c r="J21" i="3"/>
  <c r="J4" i="3"/>
  <c r="J3" i="3"/>
  <c r="J6" i="3"/>
  <c r="J23" i="2"/>
  <c r="J21" i="2"/>
  <c r="J22" i="2"/>
  <c r="J5" i="2"/>
  <c r="J3" i="1"/>
  <c r="J6" i="1"/>
  <c r="I4" i="1"/>
  <c r="J4" i="1" s="1"/>
</calcChain>
</file>

<file path=xl/sharedStrings.xml><?xml version="1.0" encoding="utf-8"?>
<sst xmlns="http://schemas.openxmlformats.org/spreadsheetml/2006/main" count="252" uniqueCount="29">
  <si>
    <t>B-III-tubulin</t>
  </si>
  <si>
    <t>Undiff</t>
  </si>
  <si>
    <t>Diff</t>
  </si>
  <si>
    <t>Measured value</t>
  </si>
  <si>
    <t>Inverted value</t>
  </si>
  <si>
    <t>Background subtracted</t>
  </si>
  <si>
    <t>B-actin</t>
  </si>
  <si>
    <t>Ratio</t>
  </si>
  <si>
    <t>Background</t>
  </si>
  <si>
    <t xml:space="preserve">Undiff </t>
  </si>
  <si>
    <t>Undiff EV</t>
  </si>
  <si>
    <t>Diff EV</t>
  </si>
  <si>
    <t>Undiff KO</t>
  </si>
  <si>
    <t>Diff KO</t>
  </si>
  <si>
    <t>19.07.22 - Diff all cell lines</t>
  </si>
  <si>
    <t>01.05.24 - SNCA KO diffs mem 1</t>
  </si>
  <si>
    <t>01.05.24 - SNCA KO diffs mem 2</t>
  </si>
  <si>
    <t>GAP43</t>
  </si>
  <si>
    <t>TH</t>
  </si>
  <si>
    <t>19.07.22 - Diff all cell lines (Rep 1)</t>
  </si>
  <si>
    <t>EV undiff</t>
  </si>
  <si>
    <t>EV diff</t>
  </si>
  <si>
    <t>KO undiff</t>
  </si>
  <si>
    <t>KO diff</t>
  </si>
  <si>
    <t>Average</t>
  </si>
  <si>
    <t>Put onto Graphpad Prism</t>
  </si>
  <si>
    <t>All reps part 2 mem 1</t>
  </si>
  <si>
    <t xml:space="preserve">Rep 3 </t>
  </si>
  <si>
    <t>Rep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</si>
</sst>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FFFFFF"/>
      <name val="Calibri"/>
      <family val="2"/>
      <scheme val="minor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rgb="FF000000"/>
        <bgColor rgb="FF000000"/>
      </patternFill>
    </fill>
    <fill>
      <patternFill patternType="solid">
        <fgColor rgb="FFF0B2EC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3" fillId="0" borderId="0" xfId="0" applyFont="1" applyAlignment="1">
      <alignment horizontal="center" vertical="center"/>
    </xf>
    <xf numFmtId="0" fontId="0" fillId="0" borderId="2" xfId="0" applyBorder="1"/>
    <xf numFmtId="0" fontId="0" fillId="0" borderId="3" xfId="0" applyBorder="1"/>
    <xf numFmtId="0" fontId="1" fillId="3" borderId="4" xfId="0" applyFont="1" applyFill="1" applyBorder="1"/>
    <xf numFmtId="0" fontId="4" fillId="0" borderId="0" xfId="0" applyFont="1"/>
    <xf numFmtId="0" fontId="5" fillId="4" borderId="5" xfId="0" applyFont="1" applyFill="1" applyBorder="1"/>
    <xf numFmtId="0" fontId="3" fillId="0" borderId="1" xfId="0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4" fillId="0" borderId="4" xfId="0" applyFont="1" applyBorder="1"/>
    <xf numFmtId="0" fontId="4" fillId="0" borderId="5" xfId="0" applyFont="1" applyBorder="1"/>
    <xf numFmtId="0" fontId="4" fillId="5" borderId="4" xfId="0" applyFont="1" applyFill="1" applyBorder="1"/>
    <xf numFmtId="0" fontId="0" fillId="0" borderId="7" xfId="0" applyBorder="1"/>
    <xf numFmtId="0" fontId="0" fillId="0" borderId="8" xfId="0" applyBorder="1"/>
    <xf numFmtId="0" fontId="2" fillId="0" borderId="0" xfId="0" applyFont="1"/>
    <xf numFmtId="0" fontId="0" fillId="0" borderId="0" xfId="0" applyBorder="1"/>
    <xf numFmtId="0" fontId="4" fillId="0" borderId="0" xfId="0" applyFont="1" applyBorder="1"/>
    <xf numFmtId="0" fontId="5" fillId="4" borderId="0" xfId="0" applyFont="1" applyFill="1" applyBorder="1"/>
    <xf numFmtId="0" fontId="0" fillId="0" borderId="0" xfId="0" applyFill="1" applyBorder="1"/>
    <xf numFmtId="0" fontId="4" fillId="0" borderId="0" xfId="0" applyFont="1" applyFill="1" applyBorder="1"/>
    <xf numFmtId="0" fontId="3" fillId="0" borderId="0" xfId="0" applyFont="1" applyFill="1" applyBorder="1"/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Fill="1" applyBorder="1"/>
    <xf numFmtId="0" fontId="5" fillId="0" borderId="0" xfId="0" applyFont="1" applyFill="1" applyBorder="1"/>
    <xf numFmtId="0" fontId="2" fillId="0" borderId="0" xfId="0" applyFont="1" applyFill="1" applyBorder="1"/>
    <xf numFmtId="0" fontId="4" fillId="0" borderId="0" xfId="0" applyFont="1" applyFill="1"/>
    <xf numFmtId="0" fontId="4" fillId="6" borderId="4" xfId="0" applyFont="1" applyFill="1" applyBorder="1"/>
    <xf numFmtId="0" fontId="0" fillId="6" borderId="4" xfId="0" applyFill="1" applyBorder="1"/>
    <xf numFmtId="0" fontId="0" fillId="6" borderId="6" xfId="0" applyFill="1" applyBorder="1"/>
    <xf numFmtId="0" fontId="4" fillId="0" borderId="7" xfId="0" applyFont="1" applyFill="1" applyBorder="1"/>
    <xf numFmtId="0" fontId="0" fillId="0" borderId="7" xfId="0" applyFill="1" applyBorder="1"/>
    <xf numFmtId="0" fontId="6" fillId="0" borderId="7" xfId="0" applyFont="1" applyFill="1" applyBorder="1"/>
    <xf numFmtId="0" fontId="4" fillId="0" borderId="8" xfId="0" applyFont="1" applyBorder="1"/>
    <xf numFmtId="0" fontId="4" fillId="0" borderId="7" xfId="0" applyFont="1" applyBorder="1"/>
    <xf numFmtId="0" fontId="0" fillId="0" borderId="8" xfId="0" applyFill="1" applyBorder="1"/>
    <xf numFmtId="0" fontId="0" fillId="0" borderId="10" xfId="0" applyFill="1" applyBorder="1"/>
    <xf numFmtId="0" fontId="0" fillId="0" borderId="11" xfId="0" applyFill="1" applyBorder="1"/>
    <xf numFmtId="0" fontId="0" fillId="0" borderId="9" xfId="0" applyFill="1" applyBorder="1"/>
    <xf numFmtId="0" fontId="0" fillId="0" borderId="12" xfId="0" applyFill="1" applyBorder="1"/>
    <xf numFmtId="0" fontId="0" fillId="0" borderId="12" xfId="0" applyBorder="1"/>
    <xf numFmtId="0" fontId="0" fillId="0" borderId="13" xfId="0" applyFill="1" applyBorder="1"/>
    <xf numFmtId="0" fontId="0" fillId="7" borderId="0" xfId="0" applyFill="1" applyBorder="1"/>
    <xf numFmtId="0" fontId="3" fillId="2" borderId="1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'KOs B-III-tubulin'!$J$3:$J$6</c:f>
              <c:numCache>
                <c:formatCode>General</c:formatCode>
                <c:ptCount val="4"/>
                <c:pt idx="0">
                  <c:v>0.26014743233696963</c:v>
                </c:pt>
                <c:pt idx="1">
                  <c:v>0.48410226129290768</c:v>
                </c:pt>
                <c:pt idx="2">
                  <c:v>6.6397107990638624E-2</c:v>
                </c:pt>
                <c:pt idx="3">
                  <c:v>0.44764832225123141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81D-44B4-859D-741FD609EE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71120000"/>
        <c:axId val="1139354928"/>
      </c:barChart>
      <c:catAx>
        <c:axId val="127112000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9354928"/>
        <c:crosses val="autoZero"/>
        <c:auto val="1"/>
        <c:lblAlgn val="ctr"/>
        <c:lblOffset val="100"/>
        <c:noMultiLvlLbl val="0"/>
      </c:catAx>
      <c:valAx>
        <c:axId val="1139354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11200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2886482939632541E-2"/>
          <c:y val="0.14856481481481484"/>
          <c:w val="0.89655796150481193"/>
          <c:h val="0.7208876494604841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'KOs TH'!$J$21:$J$24</c:f>
              <c:numCache>
                <c:formatCode>General</c:formatCode>
                <c:ptCount val="4"/>
                <c:pt idx="0">
                  <c:v>1.5562980096519078E-2</c:v>
                </c:pt>
                <c:pt idx="1">
                  <c:v>0.97094665483011755</c:v>
                </c:pt>
                <c:pt idx="2">
                  <c:v>9.2047377326562232E-3</c:v>
                </c:pt>
                <c:pt idx="3">
                  <c:v>1.6543759565882838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0C-48EB-992A-67CEBA97CA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81902176"/>
        <c:axId val="1324603888"/>
      </c:barChart>
      <c:catAx>
        <c:axId val="128190217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4603888"/>
        <c:crosses val="autoZero"/>
        <c:auto val="1"/>
        <c:lblAlgn val="ctr"/>
        <c:lblOffset val="100"/>
        <c:noMultiLvlLbl val="0"/>
      </c:catAx>
      <c:valAx>
        <c:axId val="132460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19021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'KOs TH'!$J$39:$J$42</c:f>
              <c:numCache>
                <c:formatCode>General</c:formatCode>
                <c:ptCount val="4"/>
                <c:pt idx="0">
                  <c:v>0</c:v>
                </c:pt>
                <c:pt idx="1">
                  <c:v>0.30168540880619182</c:v>
                </c:pt>
                <c:pt idx="2">
                  <c:v>0</c:v>
                </c:pt>
                <c:pt idx="3">
                  <c:v>0.54288549104374495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B4-4213-995C-482AE2EF04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73919504"/>
        <c:axId val="1073773088"/>
      </c:barChart>
      <c:catAx>
        <c:axId val="127391950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3773088"/>
        <c:crosses val="autoZero"/>
        <c:auto val="1"/>
        <c:lblAlgn val="ctr"/>
        <c:lblOffset val="100"/>
        <c:noMultiLvlLbl val="0"/>
      </c:catAx>
      <c:valAx>
        <c:axId val="1073773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39195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'KOs TH'!$S$5:$V$5</c:f>
              <c:numCache>
                <c:formatCode>General</c:formatCode>
                <c:ptCount val="4"/>
                <c:pt idx="0">
                  <c:v>5.1876600321730257E-3</c:v>
                </c:pt>
                <c:pt idx="1">
                  <c:v>0.54983950208930088</c:v>
                </c:pt>
                <c:pt idx="2">
                  <c:v>3.6796647694886824E-3</c:v>
                </c:pt>
                <c:pt idx="3">
                  <c:v>0.82937248345240733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71-4EEE-A662-BD84374030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07933392"/>
        <c:axId val="1537719440"/>
      </c:barChart>
      <c:catAx>
        <c:axId val="140793339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37719440"/>
        <c:crosses val="autoZero"/>
        <c:auto val="1"/>
        <c:lblAlgn val="ctr"/>
        <c:lblOffset val="100"/>
        <c:noMultiLvlLbl val="0"/>
      </c:catAx>
      <c:valAx>
        <c:axId val="1537719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79333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2886482939632541E-2"/>
          <c:y val="0.14856481481481484"/>
          <c:w val="0.89655796150481193"/>
          <c:h val="0.7208876494604841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'KOs B-III-tubulin'!$J$21:$J$24</c:f>
              <c:numCache>
                <c:formatCode>General</c:formatCode>
                <c:ptCount val="4"/>
                <c:pt idx="0">
                  <c:v>0.59985021055309073</c:v>
                </c:pt>
                <c:pt idx="1">
                  <c:v>3.2787048675826798</c:v>
                </c:pt>
                <c:pt idx="2">
                  <c:v>0.69535951210808911</c:v>
                </c:pt>
                <c:pt idx="3">
                  <c:v>2.2427449552735603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75-4925-9B07-8DB237EF5D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81902176"/>
        <c:axId val="1324603888"/>
      </c:barChart>
      <c:catAx>
        <c:axId val="128190217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4603888"/>
        <c:crosses val="autoZero"/>
        <c:auto val="1"/>
        <c:lblAlgn val="ctr"/>
        <c:lblOffset val="100"/>
        <c:noMultiLvlLbl val="0"/>
      </c:catAx>
      <c:valAx>
        <c:axId val="132460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19021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'KOs B-III-tubulin'!$J$39:$J$42</c:f>
              <c:numCache>
                <c:formatCode>General</c:formatCode>
                <c:ptCount val="4"/>
                <c:pt idx="0">
                  <c:v>4.6628822790113107</c:v>
                </c:pt>
                <c:pt idx="1">
                  <c:v>5.9671532846715367</c:v>
                </c:pt>
                <c:pt idx="2">
                  <c:v>4.6596512030038015</c:v>
                </c:pt>
                <c:pt idx="3">
                  <c:v>4.1145658196973631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62-44C6-82E4-7B63B3994E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73919504"/>
        <c:axId val="1073773088"/>
      </c:barChart>
      <c:catAx>
        <c:axId val="127391950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3773088"/>
        <c:crosses val="autoZero"/>
        <c:auto val="1"/>
        <c:lblAlgn val="ctr"/>
        <c:lblOffset val="100"/>
        <c:noMultiLvlLbl val="0"/>
      </c:catAx>
      <c:valAx>
        <c:axId val="1073773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39195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'KOs B-III-tubulin'!$S$5:$V$5</c:f>
              <c:numCache>
                <c:formatCode>General</c:formatCode>
                <c:ptCount val="4"/>
                <c:pt idx="0">
                  <c:v>1.8409599739671236</c:v>
                </c:pt>
                <c:pt idx="1">
                  <c:v>3.2433201378490413</c:v>
                </c:pt>
                <c:pt idx="2">
                  <c:v>1.8071359410341765</c:v>
                </c:pt>
                <c:pt idx="3">
                  <c:v>2.2683196990740515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3E-451D-8826-17F5EC234F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96616704"/>
        <c:axId val="1537714640"/>
      </c:barChart>
      <c:catAx>
        <c:axId val="139661670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37714640"/>
        <c:crosses val="autoZero"/>
        <c:auto val="1"/>
        <c:lblAlgn val="ctr"/>
        <c:lblOffset val="100"/>
        <c:noMultiLvlLbl val="0"/>
      </c:catAx>
      <c:valAx>
        <c:axId val="1537714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66167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'KOs GAP43'!$J$3:$J$6</c:f>
              <c:numCache>
                <c:formatCode>General</c:formatCode>
                <c:ptCount val="4"/>
                <c:pt idx="0">
                  <c:v>3.170213816601649E-2</c:v>
                </c:pt>
                <c:pt idx="1">
                  <c:v>0.69786310215498948</c:v>
                </c:pt>
                <c:pt idx="2">
                  <c:v>9.1513817269064365E-2</c:v>
                </c:pt>
                <c:pt idx="3">
                  <c:v>1.0214730541269954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B4-446D-9586-D684BD2312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71120000"/>
        <c:axId val="1139354928"/>
      </c:barChart>
      <c:catAx>
        <c:axId val="127112000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9354928"/>
        <c:crosses val="autoZero"/>
        <c:auto val="1"/>
        <c:lblAlgn val="ctr"/>
        <c:lblOffset val="100"/>
        <c:noMultiLvlLbl val="0"/>
      </c:catAx>
      <c:valAx>
        <c:axId val="1139354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11200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2886482939632541E-2"/>
          <c:y val="0.14856481481481484"/>
          <c:w val="0.89655796150481193"/>
          <c:h val="0.7208876494604841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'KOs GAP43'!$J$21:$J$24</c:f>
              <c:numCache>
                <c:formatCode>General</c:formatCode>
                <c:ptCount val="4"/>
                <c:pt idx="0">
                  <c:v>2.85739483199575E-2</c:v>
                </c:pt>
                <c:pt idx="1">
                  <c:v>1.2602049316894368</c:v>
                </c:pt>
                <c:pt idx="2">
                  <c:v>0.22263721513816323</c:v>
                </c:pt>
                <c:pt idx="3">
                  <c:v>0.48276569935616304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5E-424B-80B8-FE9CF916B8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81902176"/>
        <c:axId val="1324603888"/>
      </c:barChart>
      <c:catAx>
        <c:axId val="128190217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4603888"/>
        <c:crosses val="autoZero"/>
        <c:auto val="1"/>
        <c:lblAlgn val="ctr"/>
        <c:lblOffset val="100"/>
        <c:noMultiLvlLbl val="0"/>
      </c:catAx>
      <c:valAx>
        <c:axId val="132460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19021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'KOs GAP43'!$J$39:$J$42</c:f>
              <c:numCache>
                <c:formatCode>General</c:formatCode>
                <c:ptCount val="4"/>
                <c:pt idx="0">
                  <c:v>2.817908149940182E-2</c:v>
                </c:pt>
                <c:pt idx="1">
                  <c:v>1.6410925001104872</c:v>
                </c:pt>
                <c:pt idx="2">
                  <c:v>0</c:v>
                </c:pt>
                <c:pt idx="3">
                  <c:v>1.2985372340425534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AA-49BF-8C12-3116A96F91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73919504"/>
        <c:axId val="1073773088"/>
      </c:barChart>
      <c:catAx>
        <c:axId val="127391950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3773088"/>
        <c:crosses val="autoZero"/>
        <c:auto val="1"/>
        <c:lblAlgn val="ctr"/>
        <c:lblOffset val="100"/>
        <c:noMultiLvlLbl val="0"/>
      </c:catAx>
      <c:valAx>
        <c:axId val="1073773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39195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'KOs GAP43'!$S$5:$V$5</c:f>
              <c:numCache>
                <c:formatCode>General</c:formatCode>
                <c:ptCount val="4"/>
                <c:pt idx="0">
                  <c:v>2.948505599512527E-2</c:v>
                </c:pt>
                <c:pt idx="1">
                  <c:v>1.1997201779849711</c:v>
                </c:pt>
                <c:pt idx="2">
                  <c:v>0.10471701080240919</c:v>
                </c:pt>
                <c:pt idx="3">
                  <c:v>0.93425866250857059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16-46D7-AC2B-1E7E0B1B03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00988096"/>
        <c:axId val="1180008832"/>
      </c:barChart>
      <c:catAx>
        <c:axId val="150098809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0008832"/>
        <c:crosses val="autoZero"/>
        <c:auto val="1"/>
        <c:lblAlgn val="ctr"/>
        <c:lblOffset val="100"/>
        <c:noMultiLvlLbl val="0"/>
      </c:catAx>
      <c:valAx>
        <c:axId val="1180008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009880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'KOs TH'!$J$3:$J$6</c:f>
              <c:numCache>
                <c:formatCode>General</c:formatCode>
                <c:ptCount val="4"/>
                <c:pt idx="0">
                  <c:v>0</c:v>
                </c:pt>
                <c:pt idx="1">
                  <c:v>0.3768864426315931</c:v>
                </c:pt>
                <c:pt idx="2">
                  <c:v>1.8342565758098241E-3</c:v>
                </c:pt>
                <c:pt idx="3">
                  <c:v>0.2908560027251933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F7-4E04-9478-72A350AC3E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71120000"/>
        <c:axId val="1139354928"/>
      </c:barChart>
      <c:catAx>
        <c:axId val="127112000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9354928"/>
        <c:crosses val="autoZero"/>
        <c:auto val="1"/>
        <c:lblAlgn val="ctr"/>
        <c:lblOffset val="100"/>
        <c:noMultiLvlLbl val="0"/>
      </c:catAx>
      <c:valAx>
        <c:axId val="1139354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11200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164041</xdr:colOff>
      <xdr:row>0</xdr:row>
      <xdr:rowOff>168274</xdr:rowOff>
    </xdr:from>
    <xdr:to>
      <xdr:col>16</xdr:col>
      <xdr:colOff>15875</xdr:colOff>
      <xdr:row>15</xdr:row>
      <xdr:rowOff>32807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E9B75F47-66BA-AAE8-607C-1AB04679072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153457</xdr:colOff>
      <xdr:row>19</xdr:row>
      <xdr:rowOff>9525</xdr:rowOff>
    </xdr:from>
    <xdr:to>
      <xdr:col>16</xdr:col>
      <xdr:colOff>5291</xdr:colOff>
      <xdr:row>33</xdr:row>
      <xdr:rowOff>75142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7BC37545-B5A8-A14C-C7BD-41778D222E3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111124</xdr:colOff>
      <xdr:row>36</xdr:row>
      <xdr:rowOff>189441</xdr:rowOff>
    </xdr:from>
    <xdr:to>
      <xdr:col>15</xdr:col>
      <xdr:colOff>576791</xdr:colOff>
      <xdr:row>51</xdr:row>
      <xdr:rowOff>53975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8B52ACA6-6D73-6CBD-57A6-54692E3954D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10583</xdr:colOff>
      <xdr:row>10</xdr:row>
      <xdr:rowOff>25401</xdr:rowOff>
    </xdr:from>
    <xdr:to>
      <xdr:col>22</xdr:col>
      <xdr:colOff>21166</xdr:colOff>
      <xdr:row>24</xdr:row>
      <xdr:rowOff>59268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8205D1F-C75E-2241-1733-7CF6002B1A5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164041</xdr:colOff>
      <xdr:row>0</xdr:row>
      <xdr:rowOff>168274</xdr:rowOff>
    </xdr:from>
    <xdr:to>
      <xdr:col>16</xdr:col>
      <xdr:colOff>15875</xdr:colOff>
      <xdr:row>15</xdr:row>
      <xdr:rowOff>32807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DA3B79F-F54A-459E-81B7-E9D2F843F7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153457</xdr:colOff>
      <xdr:row>19</xdr:row>
      <xdr:rowOff>9525</xdr:rowOff>
    </xdr:from>
    <xdr:to>
      <xdr:col>16</xdr:col>
      <xdr:colOff>5291</xdr:colOff>
      <xdr:row>33</xdr:row>
      <xdr:rowOff>75142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10A5F59-9516-4A3F-A8DB-7A528D83CD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111124</xdr:colOff>
      <xdr:row>36</xdr:row>
      <xdr:rowOff>189441</xdr:rowOff>
    </xdr:from>
    <xdr:to>
      <xdr:col>15</xdr:col>
      <xdr:colOff>576791</xdr:colOff>
      <xdr:row>51</xdr:row>
      <xdr:rowOff>53975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0447A06-8F20-4597-AAAC-F1FDAAA09A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84668</xdr:colOff>
      <xdr:row>8</xdr:row>
      <xdr:rowOff>57150</xdr:rowOff>
    </xdr:from>
    <xdr:to>
      <xdr:col>22</xdr:col>
      <xdr:colOff>95251</xdr:colOff>
      <xdr:row>22</xdr:row>
      <xdr:rowOff>101600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FCF41E8F-1AB4-2481-14B0-4BCB30DD650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164041</xdr:colOff>
      <xdr:row>0</xdr:row>
      <xdr:rowOff>168274</xdr:rowOff>
    </xdr:from>
    <xdr:to>
      <xdr:col>16</xdr:col>
      <xdr:colOff>15875</xdr:colOff>
      <xdr:row>15</xdr:row>
      <xdr:rowOff>32807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1E0BFBD-E31E-4410-A38A-B4FD86F415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153457</xdr:colOff>
      <xdr:row>19</xdr:row>
      <xdr:rowOff>9525</xdr:rowOff>
    </xdr:from>
    <xdr:to>
      <xdr:col>16</xdr:col>
      <xdr:colOff>5291</xdr:colOff>
      <xdr:row>33</xdr:row>
      <xdr:rowOff>75142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23BA9A1-D922-4721-82D2-FE30CC5935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111124</xdr:colOff>
      <xdr:row>36</xdr:row>
      <xdr:rowOff>189441</xdr:rowOff>
    </xdr:from>
    <xdr:to>
      <xdr:col>15</xdr:col>
      <xdr:colOff>576791</xdr:colOff>
      <xdr:row>51</xdr:row>
      <xdr:rowOff>53975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94C5489-CDE6-4842-9B4D-974C944179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63500</xdr:colOff>
      <xdr:row>7</xdr:row>
      <xdr:rowOff>184150</xdr:rowOff>
    </xdr:from>
    <xdr:to>
      <xdr:col>22</xdr:col>
      <xdr:colOff>74083</xdr:colOff>
      <xdr:row>22</xdr:row>
      <xdr:rowOff>38100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E16A1EA4-07B2-9B51-B9D3-77B3A0A78A6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178E03-6635-4744-851B-3EA1F2AEC818}">
  <dimension ref="A1:V72"/>
  <sheetViews>
    <sheetView zoomScale="90" zoomScaleNormal="90" workbookViewId="0">
      <selection activeCell="G16" sqref="G16"/>
    </sheetView>
  </sheetViews>
  <sheetFormatPr defaultRowHeight="15" x14ac:dyDescent="0.25"/>
  <cols>
    <col min="1" max="1" width="14.42578125" customWidth="1"/>
    <col min="2" max="2" width="17.28515625" customWidth="1"/>
    <col min="3" max="3" width="18.5703125" customWidth="1"/>
    <col min="4" max="4" width="21.5703125" bestFit="1" customWidth="1"/>
    <col min="5" max="5" width="14.5703125" customWidth="1"/>
    <col min="6" max="6" width="14.42578125" customWidth="1"/>
    <col min="7" max="7" width="16.7109375" customWidth="1"/>
    <col min="8" max="8" width="19.5703125" bestFit="1" customWidth="1"/>
    <col min="9" max="9" width="13" customWidth="1"/>
    <col min="10" max="10" width="12.5703125" bestFit="1" customWidth="1"/>
    <col min="11" max="11" width="14.140625" customWidth="1"/>
    <col min="12" max="12" width="13.140625" bestFit="1" customWidth="1"/>
    <col min="13" max="13" width="12.85546875" customWidth="1"/>
    <col min="14" max="14" width="12.140625" customWidth="1"/>
    <col min="17" max="17" width="13.28515625" customWidth="1"/>
    <col min="18" max="18" width="14.42578125" customWidth="1"/>
    <col min="19" max="19" width="13.85546875" customWidth="1"/>
    <col min="20" max="20" width="15" bestFit="1" customWidth="1"/>
    <col min="21" max="21" width="15.85546875" bestFit="1" customWidth="1"/>
  </cols>
  <sheetData>
    <row r="1" spans="1:22" ht="15.75" thickBot="1" x14ac:dyDescent="0.3">
      <c r="A1" s="43" t="s">
        <v>0</v>
      </c>
      <c r="B1" s="44"/>
      <c r="C1" s="44"/>
      <c r="D1" s="45"/>
      <c r="E1" s="1"/>
      <c r="P1" s="19"/>
      <c r="Q1" s="19"/>
      <c r="R1" s="38"/>
      <c r="S1" s="39" t="s">
        <v>20</v>
      </c>
      <c r="T1" s="40" t="s">
        <v>21</v>
      </c>
      <c r="U1" s="39" t="s">
        <v>22</v>
      </c>
      <c r="V1" s="41" t="s">
        <v>23</v>
      </c>
    </row>
    <row r="2" spans="1:22" x14ac:dyDescent="0.25">
      <c r="A2" s="4">
        <v>1</v>
      </c>
      <c r="B2" s="17" t="s">
        <v>3</v>
      </c>
      <c r="C2" s="18" t="s">
        <v>4</v>
      </c>
      <c r="D2" s="6" t="s">
        <v>5</v>
      </c>
      <c r="E2" s="26"/>
      <c r="G2" s="7">
        <v>1</v>
      </c>
      <c r="H2" s="2" t="s">
        <v>0</v>
      </c>
      <c r="I2" s="2" t="s">
        <v>6</v>
      </c>
      <c r="J2" s="3" t="s">
        <v>7</v>
      </c>
      <c r="P2" s="19"/>
      <c r="Q2" s="19"/>
      <c r="R2" s="36">
        <v>1</v>
      </c>
      <c r="S2" s="19">
        <f>J3</f>
        <v>0.26014743233696963</v>
      </c>
      <c r="T2" s="19">
        <f>J4</f>
        <v>0.48410226129290768</v>
      </c>
      <c r="U2" s="16">
        <f>J5</f>
        <v>6.6397107990638624E-2</v>
      </c>
      <c r="V2" s="9">
        <f>J6</f>
        <v>0.44764832225123141</v>
      </c>
    </row>
    <row r="3" spans="1:22" x14ac:dyDescent="0.25">
      <c r="A3" s="10" t="s">
        <v>8</v>
      </c>
      <c r="B3" s="19">
        <v>254.86199999999999</v>
      </c>
      <c r="C3" s="17">
        <f>255-B3</f>
        <v>0.13800000000000523</v>
      </c>
      <c r="D3" s="11">
        <f>C3-$C$3</f>
        <v>0</v>
      </c>
      <c r="E3" s="5"/>
      <c r="G3" s="12" t="s">
        <v>1</v>
      </c>
      <c r="H3" s="17">
        <f>D4</f>
        <v>48.24199999999999</v>
      </c>
      <c r="I3" s="16">
        <f>D13</f>
        <v>185.441</v>
      </c>
      <c r="J3" s="9">
        <f>H3/I3</f>
        <v>0.26014743233696963</v>
      </c>
      <c r="P3" s="19"/>
      <c r="Q3" s="19"/>
      <c r="R3" s="36">
        <v>2</v>
      </c>
      <c r="S3" s="19">
        <f>J21</f>
        <v>0.59985021055309073</v>
      </c>
      <c r="T3" s="19">
        <f>J22</f>
        <v>3.2787048675826798</v>
      </c>
      <c r="U3" s="16">
        <f>J23</f>
        <v>0.69535951210808911</v>
      </c>
      <c r="V3" s="9">
        <f>J24</f>
        <v>2.2427449552735603</v>
      </c>
    </row>
    <row r="4" spans="1:22" x14ac:dyDescent="0.25">
      <c r="A4" s="12" t="s">
        <v>10</v>
      </c>
      <c r="B4">
        <v>206.62</v>
      </c>
      <c r="C4" s="17">
        <f t="shared" ref="C4:C7" si="0">255-B4</f>
        <v>48.379999999999995</v>
      </c>
      <c r="D4" s="11">
        <f t="shared" ref="D4:D7" si="1">C4-$C$3</f>
        <v>48.24199999999999</v>
      </c>
      <c r="E4" s="5"/>
      <c r="G4" s="12" t="s">
        <v>2</v>
      </c>
      <c r="H4" s="16">
        <f>D5</f>
        <v>80.344999999999999</v>
      </c>
      <c r="I4" s="16">
        <f>D14</f>
        <v>165.96699999999998</v>
      </c>
      <c r="J4" s="9">
        <f>H4/I4</f>
        <v>0.48410226129290768</v>
      </c>
      <c r="P4" s="19"/>
      <c r="Q4" s="19"/>
      <c r="R4" s="36">
        <v>3</v>
      </c>
      <c r="S4" s="19">
        <f>J39</f>
        <v>4.6628822790113107</v>
      </c>
      <c r="T4" s="19">
        <f>J40</f>
        <v>5.9671532846715367</v>
      </c>
      <c r="U4" s="16">
        <f>J41</f>
        <v>4.6596512030038015</v>
      </c>
      <c r="V4" s="9">
        <f>J42</f>
        <v>4.1145658196973631</v>
      </c>
    </row>
    <row r="5" spans="1:22" ht="15.75" thickBot="1" x14ac:dyDescent="0.3">
      <c r="A5" s="12" t="s">
        <v>11</v>
      </c>
      <c r="B5">
        <v>174.517</v>
      </c>
      <c r="C5" s="17">
        <f t="shared" si="0"/>
        <v>80.483000000000004</v>
      </c>
      <c r="D5" s="11">
        <f t="shared" si="1"/>
        <v>80.344999999999999</v>
      </c>
      <c r="E5" s="5"/>
      <c r="G5" s="27" t="s">
        <v>12</v>
      </c>
      <c r="H5" s="16">
        <f>D6</f>
        <v>12.710000000000008</v>
      </c>
      <c r="I5" s="16">
        <f>D15</f>
        <v>191.42400000000001</v>
      </c>
      <c r="J5" s="9">
        <f t="shared" ref="J5:J6" si="2">H5/I5</f>
        <v>6.6397107990638624E-2</v>
      </c>
      <c r="P5" s="19"/>
      <c r="Q5" s="19"/>
      <c r="R5" s="37" t="s">
        <v>24</v>
      </c>
      <c r="S5" s="31">
        <f>AVERAGE(S2:S4)</f>
        <v>1.8409599739671236</v>
      </c>
      <c r="T5" s="31">
        <f t="shared" ref="T5:V5" si="3">AVERAGE(T2:T4)</f>
        <v>3.2433201378490413</v>
      </c>
      <c r="U5" s="31">
        <f t="shared" si="3"/>
        <v>1.8071359410341765</v>
      </c>
      <c r="V5" s="35">
        <f t="shared" si="3"/>
        <v>2.2683196990740515</v>
      </c>
    </row>
    <row r="6" spans="1:22" ht="15.75" thickBot="1" x14ac:dyDescent="0.3">
      <c r="A6" s="27" t="s">
        <v>12</v>
      </c>
      <c r="B6">
        <v>242.15199999999999</v>
      </c>
      <c r="C6" s="17">
        <f t="shared" si="0"/>
        <v>12.848000000000013</v>
      </c>
      <c r="D6" s="11">
        <f t="shared" si="1"/>
        <v>12.710000000000008</v>
      </c>
      <c r="E6" s="5"/>
      <c r="F6" s="19"/>
      <c r="G6" s="29" t="s">
        <v>13</v>
      </c>
      <c r="H6" s="31">
        <f>D7</f>
        <v>69.611999999999995</v>
      </c>
      <c r="I6" s="31">
        <f>D16</f>
        <v>155.506</v>
      </c>
      <c r="J6" s="14">
        <f t="shared" si="2"/>
        <v>0.44764832225123141</v>
      </c>
      <c r="K6" s="19"/>
      <c r="N6" s="15"/>
      <c r="P6" s="19"/>
      <c r="Q6" s="19"/>
      <c r="R6" s="19"/>
      <c r="S6" s="19"/>
      <c r="T6" s="19"/>
    </row>
    <row r="7" spans="1:22" x14ac:dyDescent="0.25">
      <c r="A7" s="28" t="s">
        <v>13</v>
      </c>
      <c r="B7" s="20">
        <v>185.25</v>
      </c>
      <c r="C7" s="17">
        <f t="shared" si="0"/>
        <v>69.75</v>
      </c>
      <c r="D7" s="11">
        <f t="shared" si="1"/>
        <v>69.611999999999995</v>
      </c>
      <c r="E7" s="5"/>
      <c r="F7" s="19"/>
      <c r="H7" s="19"/>
      <c r="I7" s="19"/>
      <c r="J7" s="19"/>
      <c r="K7" s="19"/>
      <c r="P7" s="19"/>
      <c r="Q7" s="19"/>
      <c r="R7" s="42" t="s">
        <v>25</v>
      </c>
      <c r="S7" s="42"/>
      <c r="T7" s="19"/>
    </row>
    <row r="8" spans="1:22" x14ac:dyDescent="0.25">
      <c r="A8" s="8"/>
      <c r="B8" s="16"/>
      <c r="C8" s="16"/>
      <c r="D8" s="9"/>
      <c r="E8" s="5"/>
      <c r="F8" s="19"/>
      <c r="G8" s="20"/>
      <c r="H8" s="20"/>
      <c r="I8" s="19"/>
      <c r="J8" s="19"/>
      <c r="K8" s="19"/>
      <c r="L8" s="5"/>
      <c r="P8" s="19"/>
      <c r="Q8" s="19"/>
      <c r="R8" s="19"/>
      <c r="S8" s="19"/>
      <c r="T8" s="19"/>
    </row>
    <row r="9" spans="1:22" x14ac:dyDescent="0.25">
      <c r="A9" s="8"/>
      <c r="B9" s="16"/>
      <c r="C9" s="16"/>
      <c r="D9" s="9"/>
      <c r="E9" s="5"/>
      <c r="F9" s="19"/>
      <c r="G9" s="20"/>
      <c r="I9" s="19"/>
      <c r="J9" s="19"/>
      <c r="K9" s="19"/>
      <c r="L9" s="5"/>
    </row>
    <row r="10" spans="1:22" x14ac:dyDescent="0.25">
      <c r="A10" s="46" t="s">
        <v>6</v>
      </c>
      <c r="B10" s="47"/>
      <c r="C10" s="47"/>
      <c r="D10" s="48"/>
      <c r="E10" s="5"/>
      <c r="F10" s="19"/>
      <c r="G10" s="20"/>
      <c r="I10" s="19"/>
      <c r="J10" s="19"/>
      <c r="K10" s="19"/>
      <c r="L10" s="5"/>
    </row>
    <row r="11" spans="1:22" x14ac:dyDescent="0.25">
      <c r="A11" s="10"/>
      <c r="B11" s="17" t="s">
        <v>3</v>
      </c>
      <c r="C11" s="18" t="s">
        <v>4</v>
      </c>
      <c r="D11" s="6" t="s">
        <v>5</v>
      </c>
      <c r="E11" s="5"/>
      <c r="F11" s="19"/>
      <c r="G11" s="19"/>
      <c r="I11" s="19"/>
      <c r="J11" s="19"/>
      <c r="K11" s="19"/>
      <c r="L11" s="5"/>
    </row>
    <row r="12" spans="1:22" x14ac:dyDescent="0.25">
      <c r="A12" s="10" t="s">
        <v>8</v>
      </c>
      <c r="B12" s="16">
        <v>255</v>
      </c>
      <c r="C12" s="17">
        <f>255-B12</f>
        <v>0</v>
      </c>
      <c r="D12" s="11">
        <f>C12-$C$12</f>
        <v>0</v>
      </c>
      <c r="E12" s="5"/>
      <c r="F12" s="19"/>
      <c r="G12" s="22"/>
      <c r="I12" s="19"/>
      <c r="J12" s="19"/>
      <c r="K12" s="19"/>
    </row>
    <row r="13" spans="1:22" x14ac:dyDescent="0.25">
      <c r="A13" s="12" t="s">
        <v>9</v>
      </c>
      <c r="B13" s="16">
        <v>69.558999999999997</v>
      </c>
      <c r="C13" s="17">
        <f>255-B13</f>
        <v>185.441</v>
      </c>
      <c r="D13" s="11">
        <f t="shared" ref="D13:D16" si="4">C13-$C$12</f>
        <v>185.441</v>
      </c>
      <c r="E13" s="20"/>
      <c r="F13" s="19"/>
      <c r="G13" s="20"/>
      <c r="H13" s="20"/>
      <c r="I13" s="19"/>
      <c r="J13" s="19"/>
      <c r="K13" s="19"/>
    </row>
    <row r="14" spans="1:22" x14ac:dyDescent="0.25">
      <c r="A14" s="12" t="s">
        <v>2</v>
      </c>
      <c r="B14" s="16">
        <v>89.033000000000001</v>
      </c>
      <c r="C14" s="17">
        <f>255-B14</f>
        <v>165.96699999999998</v>
      </c>
      <c r="D14" s="11">
        <f t="shared" si="4"/>
        <v>165.96699999999998</v>
      </c>
      <c r="E14" s="21"/>
      <c r="F14" s="19"/>
      <c r="G14" s="20"/>
      <c r="H14" s="19"/>
      <c r="I14" s="19"/>
      <c r="J14" s="19"/>
      <c r="K14" s="19"/>
    </row>
    <row r="15" spans="1:22" x14ac:dyDescent="0.25">
      <c r="A15" s="27" t="s">
        <v>12</v>
      </c>
      <c r="B15" s="16">
        <v>63.576000000000001</v>
      </c>
      <c r="C15" s="16">
        <f>255-B15</f>
        <v>191.42400000000001</v>
      </c>
      <c r="D15" s="11">
        <f t="shared" si="4"/>
        <v>191.42400000000001</v>
      </c>
      <c r="E15" s="22"/>
      <c r="F15" s="19"/>
      <c r="G15" s="20"/>
      <c r="H15" s="19"/>
      <c r="I15" s="19"/>
      <c r="J15" s="19"/>
      <c r="K15" s="19"/>
    </row>
    <row r="16" spans="1:22" ht="15.75" thickBot="1" x14ac:dyDescent="0.3">
      <c r="A16" s="29" t="s">
        <v>13</v>
      </c>
      <c r="B16" s="13">
        <v>99.494</v>
      </c>
      <c r="C16" s="32">
        <f>255-B16</f>
        <v>155.506</v>
      </c>
      <c r="D16" s="33">
        <f t="shared" si="4"/>
        <v>155.506</v>
      </c>
      <c r="E16" s="20" t="s">
        <v>14</v>
      </c>
      <c r="F16" s="19"/>
      <c r="G16" s="19"/>
      <c r="H16" s="19"/>
      <c r="I16" s="19"/>
      <c r="J16" s="19"/>
      <c r="K16" s="19"/>
    </row>
    <row r="17" spans="1:14" x14ac:dyDescent="0.25">
      <c r="A17" s="20"/>
      <c r="B17" s="19"/>
      <c r="C17" s="20"/>
      <c r="D17" s="20"/>
      <c r="E17" s="20"/>
      <c r="F17" s="19"/>
    </row>
    <row r="18" spans="1:14" ht="15.75" thickBot="1" x14ac:dyDescent="0.3">
      <c r="A18" s="20"/>
      <c r="B18" s="19"/>
      <c r="C18" s="20"/>
      <c r="D18" s="20"/>
      <c r="E18" s="20"/>
    </row>
    <row r="19" spans="1:14" ht="15.75" thickBot="1" x14ac:dyDescent="0.3">
      <c r="A19" s="43" t="s">
        <v>0</v>
      </c>
      <c r="B19" s="44"/>
      <c r="C19" s="44"/>
      <c r="D19" s="45"/>
      <c r="E19" s="1"/>
    </row>
    <row r="20" spans="1:14" x14ac:dyDescent="0.25">
      <c r="A20" s="4">
        <v>1</v>
      </c>
      <c r="B20" s="17" t="s">
        <v>3</v>
      </c>
      <c r="C20" s="18" t="s">
        <v>4</v>
      </c>
      <c r="D20" s="6" t="s">
        <v>5</v>
      </c>
      <c r="E20" s="26"/>
      <c r="G20" s="7">
        <v>2</v>
      </c>
      <c r="H20" s="2" t="s">
        <v>0</v>
      </c>
      <c r="I20" s="2" t="s">
        <v>6</v>
      </c>
      <c r="J20" s="3" t="s">
        <v>7</v>
      </c>
    </row>
    <row r="21" spans="1:14" x14ac:dyDescent="0.25">
      <c r="A21" s="10" t="s">
        <v>8</v>
      </c>
      <c r="B21">
        <v>255</v>
      </c>
      <c r="C21" s="17">
        <f>255-B21</f>
        <v>0</v>
      </c>
      <c r="D21" s="11">
        <f>C21-$C$21</f>
        <v>0</v>
      </c>
      <c r="E21" s="5"/>
      <c r="G21" s="12" t="s">
        <v>1</v>
      </c>
      <c r="H21" s="17">
        <f>D22</f>
        <v>42.449000000000012</v>
      </c>
      <c r="I21" s="16">
        <f>D31</f>
        <v>70.765999999999991</v>
      </c>
      <c r="J21" s="9">
        <f>H21/I21</f>
        <v>0.59985021055309073</v>
      </c>
    </row>
    <row r="22" spans="1:14" x14ac:dyDescent="0.25">
      <c r="A22" s="12" t="s">
        <v>10</v>
      </c>
      <c r="B22" s="20">
        <v>212.55099999999999</v>
      </c>
      <c r="C22" s="17">
        <f>255-B22</f>
        <v>42.449000000000012</v>
      </c>
      <c r="D22" s="11">
        <f t="shared" ref="D22:D25" si="5">C22-$C$21</f>
        <v>42.449000000000012</v>
      </c>
      <c r="E22" s="5"/>
      <c r="G22" s="12" t="s">
        <v>2</v>
      </c>
      <c r="H22" s="16">
        <f>D23</f>
        <v>75.643000000000001</v>
      </c>
      <c r="I22" s="16">
        <f>D32</f>
        <v>23.070999999999998</v>
      </c>
      <c r="J22" s="9">
        <f>H22/I22</f>
        <v>3.2787048675826798</v>
      </c>
    </row>
    <row r="23" spans="1:14" x14ac:dyDescent="0.25">
      <c r="A23" s="12" t="s">
        <v>11</v>
      </c>
      <c r="B23">
        <v>179.357</v>
      </c>
      <c r="C23" s="17">
        <f t="shared" ref="C23:C25" si="6">255-B23</f>
        <v>75.643000000000001</v>
      </c>
      <c r="D23" s="11">
        <f t="shared" si="5"/>
        <v>75.643000000000001</v>
      </c>
      <c r="E23" s="5"/>
      <c r="G23" s="27" t="s">
        <v>12</v>
      </c>
      <c r="H23" s="16">
        <f>D24</f>
        <v>42.871000000000009</v>
      </c>
      <c r="I23" s="16">
        <f>D33</f>
        <v>61.652999999999992</v>
      </c>
      <c r="J23" s="9">
        <f t="shared" ref="J23:J24" si="7">H23/I23</f>
        <v>0.69535951210808911</v>
      </c>
      <c r="N23" s="15"/>
    </row>
    <row r="24" spans="1:14" ht="15.75" thickBot="1" x14ac:dyDescent="0.3">
      <c r="A24" s="27" t="s">
        <v>12</v>
      </c>
      <c r="B24">
        <v>212.12899999999999</v>
      </c>
      <c r="C24" s="17">
        <f t="shared" si="6"/>
        <v>42.871000000000009</v>
      </c>
      <c r="D24" s="11">
        <f t="shared" si="5"/>
        <v>42.871000000000009</v>
      </c>
      <c r="E24" s="5"/>
      <c r="F24" s="19"/>
      <c r="G24" s="29" t="s">
        <v>13</v>
      </c>
      <c r="H24" s="31">
        <f>D25</f>
        <v>86.247000000000014</v>
      </c>
      <c r="I24" s="31">
        <f>D34</f>
        <v>38.455999999999989</v>
      </c>
      <c r="J24" s="14">
        <f t="shared" si="7"/>
        <v>2.2427449552735603</v>
      </c>
      <c r="K24" s="19"/>
    </row>
    <row r="25" spans="1:14" x14ac:dyDescent="0.25">
      <c r="A25" s="28" t="s">
        <v>13</v>
      </c>
      <c r="B25">
        <v>168.75299999999999</v>
      </c>
      <c r="C25" s="17">
        <f t="shared" si="6"/>
        <v>86.247000000000014</v>
      </c>
      <c r="D25" s="11">
        <f t="shared" si="5"/>
        <v>86.247000000000014</v>
      </c>
      <c r="E25" s="5"/>
      <c r="F25" s="19"/>
      <c r="H25" s="19"/>
      <c r="I25" s="19"/>
      <c r="J25" s="19"/>
      <c r="K25" s="19"/>
    </row>
    <row r="26" spans="1:14" x14ac:dyDescent="0.25">
      <c r="A26" s="8"/>
      <c r="B26" s="16"/>
      <c r="C26" s="16"/>
      <c r="D26" s="9"/>
      <c r="E26" s="5"/>
      <c r="F26" s="19"/>
      <c r="G26" s="20"/>
      <c r="H26" s="20"/>
      <c r="I26" s="19"/>
      <c r="J26" s="19"/>
      <c r="K26" s="19"/>
    </row>
    <row r="27" spans="1:14" x14ac:dyDescent="0.25">
      <c r="A27" s="8"/>
      <c r="B27" s="16"/>
      <c r="C27" s="16"/>
      <c r="D27" s="9"/>
      <c r="E27" s="5"/>
      <c r="F27" s="19"/>
      <c r="L27" s="5"/>
    </row>
    <row r="28" spans="1:14" x14ac:dyDescent="0.25">
      <c r="A28" s="46" t="s">
        <v>6</v>
      </c>
      <c r="B28" s="47"/>
      <c r="C28" s="47"/>
      <c r="D28" s="48"/>
      <c r="E28" s="5"/>
      <c r="F28" s="19"/>
      <c r="L28" s="5"/>
    </row>
    <row r="29" spans="1:14" x14ac:dyDescent="0.25">
      <c r="A29" s="10"/>
      <c r="B29" s="17" t="s">
        <v>3</v>
      </c>
      <c r="C29" s="18" t="s">
        <v>4</v>
      </c>
      <c r="D29" s="6" t="s">
        <v>5</v>
      </c>
      <c r="E29" s="5"/>
      <c r="F29" s="19"/>
    </row>
    <row r="30" spans="1:14" x14ac:dyDescent="0.25">
      <c r="A30" s="10" t="s">
        <v>8</v>
      </c>
      <c r="B30" s="16">
        <v>254.672</v>
      </c>
      <c r="C30" s="17">
        <f>255-B30</f>
        <v>0.32800000000000296</v>
      </c>
      <c r="D30" s="11">
        <f>C30-$C$30</f>
        <v>0</v>
      </c>
      <c r="E30" s="5"/>
      <c r="F30" s="19"/>
    </row>
    <row r="31" spans="1:14" x14ac:dyDescent="0.25">
      <c r="A31" s="12" t="s">
        <v>9</v>
      </c>
      <c r="B31" s="16">
        <v>183.90600000000001</v>
      </c>
      <c r="C31" s="17">
        <f>255-B31</f>
        <v>71.093999999999994</v>
      </c>
      <c r="D31" s="11">
        <f t="shared" ref="D31:D34" si="8">C31-$C$30</f>
        <v>70.765999999999991</v>
      </c>
      <c r="E31" s="20"/>
      <c r="F31" s="19"/>
    </row>
    <row r="32" spans="1:14" x14ac:dyDescent="0.25">
      <c r="A32" s="12" t="s">
        <v>2</v>
      </c>
      <c r="B32" s="16">
        <v>231.601</v>
      </c>
      <c r="C32" s="17">
        <f t="shared" ref="C32:C34" si="9">255-B32</f>
        <v>23.399000000000001</v>
      </c>
      <c r="D32" s="11">
        <f t="shared" si="8"/>
        <v>23.070999999999998</v>
      </c>
      <c r="E32" s="21"/>
      <c r="F32" s="19"/>
    </row>
    <row r="33" spans="1:14" x14ac:dyDescent="0.25">
      <c r="A33" s="27" t="s">
        <v>12</v>
      </c>
      <c r="B33" s="16">
        <v>193.01900000000001</v>
      </c>
      <c r="C33" s="17">
        <f t="shared" si="9"/>
        <v>61.980999999999995</v>
      </c>
      <c r="D33" s="11">
        <f t="shared" si="8"/>
        <v>61.652999999999992</v>
      </c>
      <c r="E33" s="22"/>
      <c r="F33" s="19"/>
    </row>
    <row r="34" spans="1:14" ht="15.75" thickBot="1" x14ac:dyDescent="0.3">
      <c r="A34" s="29" t="s">
        <v>13</v>
      </c>
      <c r="B34" s="30">
        <v>216.21600000000001</v>
      </c>
      <c r="C34" s="34">
        <f t="shared" si="9"/>
        <v>38.783999999999992</v>
      </c>
      <c r="D34" s="33">
        <f t="shared" si="8"/>
        <v>38.455999999999989</v>
      </c>
      <c r="E34" s="20" t="s">
        <v>15</v>
      </c>
      <c r="F34" s="19"/>
    </row>
    <row r="35" spans="1:14" x14ac:dyDescent="0.25">
      <c r="A35" s="20"/>
      <c r="B35" s="19"/>
      <c r="C35" s="20"/>
      <c r="D35" s="20"/>
      <c r="E35" s="20"/>
      <c r="F35" s="19"/>
    </row>
    <row r="36" spans="1:14" ht="15.75" thickBot="1" x14ac:dyDescent="0.3">
      <c r="A36" s="20"/>
      <c r="B36" s="20"/>
      <c r="C36" s="24"/>
      <c r="D36" s="24"/>
      <c r="E36" s="20"/>
    </row>
    <row r="37" spans="1:14" ht="15.75" thickBot="1" x14ac:dyDescent="0.3">
      <c r="A37" s="43" t="s">
        <v>0</v>
      </c>
      <c r="B37" s="44"/>
      <c r="C37" s="44"/>
      <c r="D37" s="45"/>
      <c r="E37" s="1"/>
    </row>
    <row r="38" spans="1:14" x14ac:dyDescent="0.25">
      <c r="A38" s="4">
        <v>1</v>
      </c>
      <c r="B38" s="17" t="s">
        <v>3</v>
      </c>
      <c r="C38" s="18" t="s">
        <v>4</v>
      </c>
      <c r="D38" s="6" t="s">
        <v>5</v>
      </c>
      <c r="E38" s="26"/>
      <c r="G38" s="7">
        <v>3</v>
      </c>
      <c r="H38" s="2" t="s">
        <v>0</v>
      </c>
      <c r="I38" s="2" t="s">
        <v>6</v>
      </c>
      <c r="J38" s="3" t="s">
        <v>7</v>
      </c>
    </row>
    <row r="39" spans="1:14" x14ac:dyDescent="0.25">
      <c r="A39" s="10" t="s">
        <v>8</v>
      </c>
      <c r="B39" s="16"/>
      <c r="C39" s="17">
        <f>255-B39</f>
        <v>255</v>
      </c>
      <c r="D39" s="11">
        <f>C39-$C$39</f>
        <v>0</v>
      </c>
      <c r="E39" s="5"/>
      <c r="G39" s="12" t="s">
        <v>1</v>
      </c>
      <c r="H39" s="17">
        <f>D40</f>
        <v>111.303</v>
      </c>
      <c r="I39" s="16">
        <f>D49</f>
        <v>23.870000000000005</v>
      </c>
      <c r="J39" s="9">
        <f>H39/I39</f>
        <v>4.6628822790113107</v>
      </c>
    </row>
    <row r="40" spans="1:14" x14ac:dyDescent="0.25">
      <c r="A40" s="12" t="s">
        <v>10</v>
      </c>
      <c r="B40">
        <v>112.759</v>
      </c>
      <c r="C40" s="17">
        <f>255-B40</f>
        <v>142.24099999999999</v>
      </c>
      <c r="D40" s="11">
        <f>C40-J46</f>
        <v>111.303</v>
      </c>
      <c r="E40" s="5"/>
      <c r="G40" s="12" t="s">
        <v>2</v>
      </c>
      <c r="H40" s="16">
        <f>D41</f>
        <v>137.34000000000003</v>
      </c>
      <c r="I40" s="16">
        <f>D50</f>
        <v>23.015999999999991</v>
      </c>
      <c r="J40" s="9">
        <f>H40/I40</f>
        <v>5.9671532846715367</v>
      </c>
    </row>
    <row r="41" spans="1:14" x14ac:dyDescent="0.25">
      <c r="A41" s="12" t="s">
        <v>11</v>
      </c>
      <c r="B41">
        <v>84.21</v>
      </c>
      <c r="C41" s="17">
        <f t="shared" ref="C41:C43" si="10">255-B41</f>
        <v>170.79000000000002</v>
      </c>
      <c r="D41" s="11">
        <f>C41-J47</f>
        <v>137.34000000000003</v>
      </c>
      <c r="E41" s="5"/>
      <c r="G41" s="27" t="s">
        <v>12</v>
      </c>
      <c r="H41" s="16">
        <f>D42</f>
        <v>94.316000000000003</v>
      </c>
      <c r="I41" s="16">
        <f>D51</f>
        <v>20.241000000000014</v>
      </c>
      <c r="J41" s="9">
        <f t="shared" ref="J41:J42" si="11">H41/I41</f>
        <v>4.6596512030038015</v>
      </c>
      <c r="N41" s="15"/>
    </row>
    <row r="42" spans="1:14" ht="15.75" thickBot="1" x14ac:dyDescent="0.3">
      <c r="A42" s="27" t="s">
        <v>12</v>
      </c>
      <c r="B42">
        <v>124.971</v>
      </c>
      <c r="C42" s="17">
        <f t="shared" si="10"/>
        <v>130.029</v>
      </c>
      <c r="D42" s="11">
        <f>C42-J48</f>
        <v>94.316000000000003</v>
      </c>
      <c r="E42" s="5"/>
      <c r="F42" s="19"/>
      <c r="G42" s="29" t="s">
        <v>13</v>
      </c>
      <c r="H42" s="31">
        <f>D43</f>
        <v>173.75400000000002</v>
      </c>
      <c r="I42" s="31">
        <f>D52</f>
        <v>42.229000000000013</v>
      </c>
      <c r="J42" s="14">
        <f t="shared" si="11"/>
        <v>4.1145658196973631</v>
      </c>
      <c r="K42" s="19"/>
    </row>
    <row r="43" spans="1:14" x14ac:dyDescent="0.25">
      <c r="A43" s="28" t="s">
        <v>13</v>
      </c>
      <c r="B43">
        <v>33.664000000000001</v>
      </c>
      <c r="C43" s="17">
        <f t="shared" si="10"/>
        <v>221.33600000000001</v>
      </c>
      <c r="D43" s="11">
        <f>C43-J49</f>
        <v>173.75400000000002</v>
      </c>
      <c r="E43" s="5"/>
      <c r="F43" s="19"/>
      <c r="H43" s="19"/>
      <c r="I43" s="19"/>
      <c r="J43" s="19"/>
      <c r="K43" s="19"/>
      <c r="L43" s="5"/>
    </row>
    <row r="44" spans="1:14" x14ac:dyDescent="0.25">
      <c r="A44" s="8"/>
      <c r="B44" s="16"/>
      <c r="C44" s="16"/>
      <c r="D44" s="9"/>
      <c r="E44" s="5"/>
      <c r="F44" s="19"/>
      <c r="G44" s="20"/>
      <c r="H44" s="20"/>
      <c r="I44" s="19"/>
      <c r="J44" s="19"/>
      <c r="K44" s="19"/>
      <c r="L44" s="5"/>
    </row>
    <row r="45" spans="1:14" x14ac:dyDescent="0.25">
      <c r="A45" s="8"/>
      <c r="B45" s="16"/>
      <c r="C45" s="16"/>
      <c r="D45" s="9"/>
      <c r="E45" s="5"/>
      <c r="F45" s="19"/>
      <c r="L45" s="5"/>
    </row>
    <row r="46" spans="1:14" x14ac:dyDescent="0.25">
      <c r="A46" s="46" t="s">
        <v>6</v>
      </c>
      <c r="B46" s="47"/>
      <c r="C46" s="47"/>
      <c r="D46" s="48"/>
      <c r="E46" s="5"/>
      <c r="F46" s="19"/>
      <c r="H46">
        <v>5</v>
      </c>
      <c r="I46">
        <v>224.06200000000001</v>
      </c>
      <c r="J46">
        <f>255-I46</f>
        <v>30.937999999999988</v>
      </c>
      <c r="L46" s="5"/>
    </row>
    <row r="47" spans="1:14" x14ac:dyDescent="0.25">
      <c r="A47" s="10"/>
      <c r="B47" s="17" t="s">
        <v>3</v>
      </c>
      <c r="C47" s="18" t="s">
        <v>4</v>
      </c>
      <c r="D47" s="6" t="s">
        <v>5</v>
      </c>
      <c r="E47" s="5"/>
      <c r="F47" s="19"/>
      <c r="H47">
        <v>6</v>
      </c>
      <c r="I47">
        <v>221.55</v>
      </c>
      <c r="J47">
        <f t="shared" ref="J47:J49" si="12">255-I47</f>
        <v>33.449999999999989</v>
      </c>
    </row>
    <row r="48" spans="1:14" x14ac:dyDescent="0.25">
      <c r="A48" s="10" t="s">
        <v>8</v>
      </c>
      <c r="B48" s="16">
        <v>219.518</v>
      </c>
      <c r="C48" s="17">
        <f>255-B48</f>
        <v>35.481999999999999</v>
      </c>
      <c r="D48" s="11">
        <f>C48-$C$48</f>
        <v>0</v>
      </c>
      <c r="E48" s="5"/>
      <c r="F48" s="19"/>
      <c r="H48">
        <v>7</v>
      </c>
      <c r="I48">
        <v>219.28700000000001</v>
      </c>
      <c r="J48">
        <f t="shared" si="12"/>
        <v>35.712999999999994</v>
      </c>
    </row>
    <row r="49" spans="1:11" x14ac:dyDescent="0.25">
      <c r="A49" s="12" t="s">
        <v>9</v>
      </c>
      <c r="B49" s="16">
        <v>195.648</v>
      </c>
      <c r="C49" s="17">
        <f t="shared" ref="C49:C52" si="13">255-B49</f>
        <v>59.352000000000004</v>
      </c>
      <c r="D49" s="11">
        <f t="shared" ref="D49:D52" si="14">C49-$C$48</f>
        <v>23.870000000000005</v>
      </c>
      <c r="E49" s="20"/>
      <c r="F49" s="19"/>
      <c r="H49">
        <v>8</v>
      </c>
      <c r="I49">
        <v>207.41800000000001</v>
      </c>
      <c r="J49">
        <f t="shared" si="12"/>
        <v>47.581999999999994</v>
      </c>
    </row>
    <row r="50" spans="1:11" x14ac:dyDescent="0.25">
      <c r="A50" s="12" t="s">
        <v>2</v>
      </c>
      <c r="B50" s="16">
        <v>196.50200000000001</v>
      </c>
      <c r="C50" s="17">
        <f t="shared" si="13"/>
        <v>58.49799999999999</v>
      </c>
      <c r="D50" s="11">
        <f t="shared" si="14"/>
        <v>23.015999999999991</v>
      </c>
      <c r="E50" s="21"/>
      <c r="F50" s="19"/>
    </row>
    <row r="51" spans="1:11" x14ac:dyDescent="0.25">
      <c r="A51" s="27" t="s">
        <v>12</v>
      </c>
      <c r="B51" s="16">
        <v>199.27699999999999</v>
      </c>
      <c r="C51" s="17">
        <f t="shared" si="13"/>
        <v>55.723000000000013</v>
      </c>
      <c r="D51" s="11">
        <f t="shared" si="14"/>
        <v>20.241000000000014</v>
      </c>
      <c r="E51" s="22"/>
      <c r="F51" s="19"/>
    </row>
    <row r="52" spans="1:11" ht="15.75" thickBot="1" x14ac:dyDescent="0.3">
      <c r="A52" s="29" t="s">
        <v>13</v>
      </c>
      <c r="B52" s="13">
        <v>177.28899999999999</v>
      </c>
      <c r="C52" s="34">
        <f t="shared" si="13"/>
        <v>77.711000000000013</v>
      </c>
      <c r="D52" s="33">
        <f t="shared" si="14"/>
        <v>42.229000000000013</v>
      </c>
      <c r="E52" s="20" t="s">
        <v>16</v>
      </c>
      <c r="F52" s="19"/>
    </row>
    <row r="53" spans="1:11" x14ac:dyDescent="0.25">
      <c r="A53" s="20"/>
      <c r="B53" s="19"/>
      <c r="C53" s="20"/>
      <c r="D53" s="20"/>
      <c r="E53" s="20"/>
      <c r="F53" s="19"/>
    </row>
    <row r="54" spans="1:11" x14ac:dyDescent="0.25">
      <c r="A54" s="19"/>
      <c r="B54" s="19"/>
      <c r="C54" s="19"/>
      <c r="D54" s="19"/>
      <c r="E54" s="19"/>
      <c r="F54" s="19"/>
    </row>
    <row r="55" spans="1:11" x14ac:dyDescent="0.25">
      <c r="A55" s="49"/>
      <c r="B55" s="50"/>
      <c r="C55" s="50"/>
      <c r="D55" s="50"/>
      <c r="E55" s="19"/>
      <c r="F55" s="19"/>
    </row>
    <row r="56" spans="1:11" x14ac:dyDescent="0.25">
      <c r="A56" s="23"/>
      <c r="B56" s="20"/>
      <c r="C56" s="24"/>
      <c r="D56" s="24"/>
      <c r="E56" s="19"/>
      <c r="F56" s="19"/>
    </row>
    <row r="57" spans="1:11" x14ac:dyDescent="0.25">
      <c r="A57" s="20"/>
      <c r="B57" s="19"/>
      <c r="C57" s="20"/>
      <c r="D57" s="20"/>
      <c r="E57" s="19"/>
      <c r="F57" s="19"/>
    </row>
    <row r="58" spans="1:11" x14ac:dyDescent="0.25">
      <c r="A58" s="20"/>
      <c r="B58" s="19"/>
      <c r="C58" s="20"/>
      <c r="D58" s="20"/>
      <c r="E58" s="19"/>
      <c r="F58" s="19"/>
    </row>
    <row r="59" spans="1:11" x14ac:dyDescent="0.25">
      <c r="A59" s="20"/>
      <c r="B59" s="19"/>
      <c r="C59" s="20"/>
      <c r="D59" s="20"/>
      <c r="E59" s="19"/>
      <c r="F59" s="19"/>
    </row>
    <row r="60" spans="1:11" x14ac:dyDescent="0.25">
      <c r="A60" s="20"/>
      <c r="B60" s="19"/>
      <c r="C60" s="20"/>
      <c r="D60" s="20"/>
      <c r="E60" s="19"/>
      <c r="F60" s="19"/>
    </row>
    <row r="61" spans="1:11" x14ac:dyDescent="0.25">
      <c r="A61" s="20"/>
      <c r="B61" s="19"/>
      <c r="C61" s="20"/>
      <c r="D61" s="20"/>
      <c r="E61" s="19"/>
      <c r="F61" s="19"/>
    </row>
    <row r="62" spans="1:11" x14ac:dyDescent="0.25">
      <c r="A62" s="20"/>
      <c r="B62" s="20"/>
      <c r="C62" s="20"/>
      <c r="D62" s="20"/>
      <c r="E62" s="19"/>
      <c r="F62" s="19"/>
    </row>
    <row r="63" spans="1:11" x14ac:dyDescent="0.25">
      <c r="A63" s="49"/>
      <c r="B63" s="50"/>
      <c r="C63" s="50"/>
      <c r="D63" s="50"/>
      <c r="E63" s="19"/>
      <c r="F63" s="19"/>
      <c r="J63" s="1"/>
    </row>
    <row r="64" spans="1:11" x14ac:dyDescent="0.25">
      <c r="A64" s="20"/>
      <c r="B64" s="20"/>
      <c r="C64" s="24"/>
      <c r="D64" s="24"/>
      <c r="E64" s="19"/>
      <c r="F64" s="19"/>
      <c r="J64" s="5"/>
      <c r="K64" s="5"/>
    </row>
    <row r="65" spans="1:12" x14ac:dyDescent="0.25">
      <c r="A65" s="20"/>
      <c r="B65" s="19"/>
      <c r="C65" s="20"/>
      <c r="D65" s="20"/>
      <c r="E65" s="19"/>
      <c r="F65" s="19"/>
      <c r="J65" s="5"/>
    </row>
    <row r="66" spans="1:12" x14ac:dyDescent="0.25">
      <c r="A66" s="20"/>
      <c r="B66" s="19"/>
      <c r="C66" s="20"/>
      <c r="D66" s="20"/>
      <c r="E66" s="19"/>
      <c r="F66" s="19"/>
      <c r="J66" s="5"/>
    </row>
    <row r="67" spans="1:12" x14ac:dyDescent="0.25">
      <c r="A67" s="20"/>
      <c r="B67" s="19"/>
      <c r="C67" s="20"/>
      <c r="D67" s="20"/>
      <c r="E67" s="19"/>
      <c r="F67" s="19"/>
      <c r="J67" s="5"/>
    </row>
    <row r="68" spans="1:12" x14ac:dyDescent="0.25">
      <c r="A68" s="20"/>
      <c r="B68" s="19"/>
      <c r="C68" s="20"/>
      <c r="D68" s="20"/>
      <c r="E68" s="25"/>
      <c r="F68" s="19"/>
    </row>
    <row r="69" spans="1:12" x14ac:dyDescent="0.25">
      <c r="A69" s="20"/>
      <c r="B69" s="19"/>
      <c r="C69" s="20"/>
      <c r="D69" s="19"/>
      <c r="E69" s="25"/>
      <c r="F69" s="19"/>
      <c r="L69" s="5"/>
    </row>
    <row r="70" spans="1:12" x14ac:dyDescent="0.25">
      <c r="A70" s="19"/>
      <c r="B70" s="19"/>
      <c r="C70" s="19"/>
      <c r="D70" s="19"/>
      <c r="E70" s="19"/>
      <c r="F70" s="19"/>
      <c r="L70" s="5"/>
    </row>
    <row r="71" spans="1:12" x14ac:dyDescent="0.25">
      <c r="A71" s="19"/>
      <c r="B71" s="19"/>
      <c r="C71" s="19"/>
      <c r="D71" s="19"/>
      <c r="E71" s="19"/>
      <c r="F71" s="19"/>
      <c r="L71" s="5"/>
    </row>
    <row r="72" spans="1:12" x14ac:dyDescent="0.25">
      <c r="A72" s="19"/>
      <c r="B72" s="19"/>
      <c r="C72" s="19"/>
      <c r="D72" s="19"/>
      <c r="E72" s="19"/>
      <c r="F72" s="19"/>
      <c r="L72" s="5"/>
    </row>
  </sheetData>
  <mergeCells count="8">
    <mergeCell ref="A1:D1"/>
    <mergeCell ref="A10:D10"/>
    <mergeCell ref="A55:D55"/>
    <mergeCell ref="A63:D63"/>
    <mergeCell ref="A19:D19"/>
    <mergeCell ref="A28:D28"/>
    <mergeCell ref="A37:D37"/>
    <mergeCell ref="A46:D46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75B635-C500-4E33-B436-282B42701769}">
  <dimension ref="A1:V72"/>
  <sheetViews>
    <sheetView topLeftCell="C1" zoomScale="90" zoomScaleNormal="90" workbookViewId="0">
      <selection activeCell="S2" sqref="S2:V4"/>
    </sheetView>
  </sheetViews>
  <sheetFormatPr defaultRowHeight="15" x14ac:dyDescent="0.25"/>
  <cols>
    <col min="1" max="1" width="14.42578125" customWidth="1"/>
    <col min="2" max="2" width="17.28515625" customWidth="1"/>
    <col min="3" max="3" width="18.5703125" customWidth="1"/>
    <col min="4" max="4" width="21.5703125" bestFit="1" customWidth="1"/>
    <col min="5" max="5" width="14.5703125" customWidth="1"/>
    <col min="6" max="6" width="14.42578125" customWidth="1"/>
    <col min="7" max="7" width="16.7109375" customWidth="1"/>
    <col min="8" max="8" width="19.5703125" bestFit="1" customWidth="1"/>
    <col min="9" max="9" width="13" customWidth="1"/>
    <col min="10" max="10" width="12.5703125" bestFit="1" customWidth="1"/>
    <col min="11" max="11" width="14.140625" customWidth="1"/>
    <col min="12" max="12" width="13.140625" bestFit="1" customWidth="1"/>
    <col min="13" max="13" width="12.85546875" customWidth="1"/>
    <col min="14" max="14" width="12.140625" customWidth="1"/>
    <col min="17" max="17" width="13.28515625" customWidth="1"/>
    <col min="18" max="18" width="14.42578125" customWidth="1"/>
    <col min="19" max="19" width="13.85546875" customWidth="1"/>
    <col min="20" max="20" width="15" bestFit="1" customWidth="1"/>
    <col min="21" max="21" width="15.85546875" bestFit="1" customWidth="1"/>
  </cols>
  <sheetData>
    <row r="1" spans="1:22" ht="15.75" thickBot="1" x14ac:dyDescent="0.3">
      <c r="A1" s="43" t="s">
        <v>17</v>
      </c>
      <c r="B1" s="44"/>
      <c r="C1" s="44"/>
      <c r="D1" s="45"/>
      <c r="E1" s="1"/>
      <c r="P1" s="19"/>
      <c r="Q1" s="19"/>
      <c r="R1" s="38"/>
      <c r="S1" s="39" t="s">
        <v>20</v>
      </c>
      <c r="T1" s="40" t="s">
        <v>21</v>
      </c>
      <c r="U1" s="39" t="s">
        <v>22</v>
      </c>
      <c r="V1" s="41" t="s">
        <v>23</v>
      </c>
    </row>
    <row r="2" spans="1:22" x14ac:dyDescent="0.25">
      <c r="A2" s="4">
        <v>1</v>
      </c>
      <c r="B2" s="17" t="s">
        <v>3</v>
      </c>
      <c r="C2" s="18" t="s">
        <v>4</v>
      </c>
      <c r="D2" s="6" t="s">
        <v>5</v>
      </c>
      <c r="E2" s="26"/>
      <c r="G2" s="7">
        <v>1</v>
      </c>
      <c r="H2" s="2" t="s">
        <v>17</v>
      </c>
      <c r="I2" s="2" t="s">
        <v>6</v>
      </c>
      <c r="J2" s="3" t="s">
        <v>7</v>
      </c>
      <c r="P2" s="19"/>
      <c r="Q2" s="19"/>
      <c r="R2" s="36">
        <v>1</v>
      </c>
      <c r="S2" s="19">
        <f>J3</f>
        <v>3.170213816601649E-2</v>
      </c>
      <c r="T2" s="19">
        <f>J4</f>
        <v>0.69786310215498948</v>
      </c>
      <c r="U2" s="16">
        <f>J5</f>
        <v>9.1513817269064365E-2</v>
      </c>
      <c r="V2" s="9">
        <f>J6</f>
        <v>1.0214730541269954</v>
      </c>
    </row>
    <row r="3" spans="1:22" x14ac:dyDescent="0.25">
      <c r="A3" s="10" t="s">
        <v>8</v>
      </c>
      <c r="B3" s="16">
        <v>224.31899999999999</v>
      </c>
      <c r="C3" s="17">
        <f>255-B3</f>
        <v>30.681000000000012</v>
      </c>
      <c r="D3" s="11">
        <f>C3-$C$3</f>
        <v>0</v>
      </c>
      <c r="E3" s="5"/>
      <c r="G3" s="12" t="s">
        <v>1</v>
      </c>
      <c r="H3" s="17">
        <f>D4</f>
        <v>4.4939999999999998</v>
      </c>
      <c r="I3" s="16">
        <f>D13</f>
        <v>141.75700000000001</v>
      </c>
      <c r="J3" s="9">
        <f>H3/I3</f>
        <v>3.170213816601649E-2</v>
      </c>
      <c r="P3" s="19"/>
      <c r="Q3" s="19"/>
      <c r="R3" s="36">
        <v>2</v>
      </c>
      <c r="S3" s="19">
        <f>J21</f>
        <v>2.85739483199575E-2</v>
      </c>
      <c r="T3" s="19">
        <f>J22</f>
        <v>1.2602049316894368</v>
      </c>
      <c r="U3" s="16">
        <f>J23</f>
        <v>0.22263721513816323</v>
      </c>
      <c r="V3" s="9">
        <f>J24</f>
        <v>0.48276569935616304</v>
      </c>
    </row>
    <row r="4" spans="1:22" x14ac:dyDescent="0.25">
      <c r="A4" s="12" t="s">
        <v>10</v>
      </c>
      <c r="B4" s="20">
        <v>219.82499999999999</v>
      </c>
      <c r="C4" s="17">
        <f t="shared" ref="C4:C7" si="0">255-B4</f>
        <v>35.175000000000011</v>
      </c>
      <c r="D4" s="11">
        <f t="shared" ref="D4:D7" si="1">C4-$C$3</f>
        <v>4.4939999999999998</v>
      </c>
      <c r="E4" s="5"/>
      <c r="G4" s="12" t="s">
        <v>2</v>
      </c>
      <c r="H4" s="16">
        <f>D5</f>
        <v>100.292</v>
      </c>
      <c r="I4" s="16">
        <f>D14</f>
        <v>143.71299999999999</v>
      </c>
      <c r="J4" s="9">
        <f>H4/I4</f>
        <v>0.69786310215498948</v>
      </c>
      <c r="P4" s="19"/>
      <c r="Q4" s="19"/>
      <c r="R4" s="36">
        <v>3</v>
      </c>
      <c r="S4" s="19">
        <f>J39</f>
        <v>2.817908149940182E-2</v>
      </c>
      <c r="T4" s="19">
        <f>J40</f>
        <v>1.6410925001104872</v>
      </c>
      <c r="U4" s="16">
        <f>J41</f>
        <v>0</v>
      </c>
      <c r="V4" s="9">
        <f>J42</f>
        <v>1.2985372340425534</v>
      </c>
    </row>
    <row r="5" spans="1:22" ht="15.75" thickBot="1" x14ac:dyDescent="0.3">
      <c r="A5" s="12" t="s">
        <v>11</v>
      </c>
      <c r="B5" s="16">
        <v>124.027</v>
      </c>
      <c r="C5" s="17">
        <f t="shared" si="0"/>
        <v>130.97300000000001</v>
      </c>
      <c r="D5" s="11">
        <f t="shared" si="1"/>
        <v>100.292</v>
      </c>
      <c r="E5" s="5"/>
      <c r="G5" s="27" t="s">
        <v>12</v>
      </c>
      <c r="H5" s="16">
        <f>D6</f>
        <v>15.421999999999997</v>
      </c>
      <c r="I5" s="16">
        <f>D15</f>
        <v>168.52100000000002</v>
      </c>
      <c r="J5" s="9">
        <f t="shared" ref="J5:J6" si="2">H5/I5</f>
        <v>9.1513817269064365E-2</v>
      </c>
      <c r="P5" s="19"/>
      <c r="Q5" s="19"/>
      <c r="R5" s="37" t="s">
        <v>24</v>
      </c>
      <c r="S5" s="31">
        <f>AVERAGE(S2:S4)</f>
        <v>2.948505599512527E-2</v>
      </c>
      <c r="T5" s="31">
        <f t="shared" ref="T5:V5" si="3">AVERAGE(T2:T4)</f>
        <v>1.1997201779849711</v>
      </c>
      <c r="U5" s="31">
        <f t="shared" si="3"/>
        <v>0.10471701080240919</v>
      </c>
      <c r="V5" s="35">
        <f t="shared" si="3"/>
        <v>0.93425866250857059</v>
      </c>
    </row>
    <row r="6" spans="1:22" ht="15.75" thickBot="1" x14ac:dyDescent="0.3">
      <c r="A6" s="27" t="s">
        <v>12</v>
      </c>
      <c r="B6" s="16">
        <v>208.89699999999999</v>
      </c>
      <c r="C6" s="17">
        <f t="shared" si="0"/>
        <v>46.103000000000009</v>
      </c>
      <c r="D6" s="11">
        <f t="shared" si="1"/>
        <v>15.421999999999997</v>
      </c>
      <c r="E6" s="5"/>
      <c r="F6" s="19"/>
      <c r="G6" s="29" t="s">
        <v>13</v>
      </c>
      <c r="H6" s="31">
        <f>D7</f>
        <v>156.31499999999997</v>
      </c>
      <c r="I6" s="31">
        <f>D16</f>
        <v>153.029</v>
      </c>
      <c r="J6" s="14">
        <f t="shared" si="2"/>
        <v>1.0214730541269954</v>
      </c>
      <c r="K6" s="19"/>
      <c r="N6" s="15"/>
      <c r="P6" s="19"/>
      <c r="Q6" s="19"/>
      <c r="R6" s="19"/>
      <c r="S6" s="19"/>
      <c r="T6" s="19"/>
    </row>
    <row r="7" spans="1:22" x14ac:dyDescent="0.25">
      <c r="A7" s="28" t="s">
        <v>13</v>
      </c>
      <c r="B7" s="16">
        <v>68.004000000000005</v>
      </c>
      <c r="C7" s="17">
        <f t="shared" si="0"/>
        <v>186.99599999999998</v>
      </c>
      <c r="D7" s="11">
        <f t="shared" si="1"/>
        <v>156.31499999999997</v>
      </c>
      <c r="E7" s="5"/>
      <c r="F7" s="19"/>
      <c r="H7" s="19"/>
      <c r="I7" s="19"/>
      <c r="J7" s="19"/>
      <c r="K7" s="19"/>
      <c r="P7" s="19"/>
      <c r="Q7" s="19"/>
      <c r="R7" s="42" t="s">
        <v>25</v>
      </c>
      <c r="S7" s="42"/>
      <c r="T7" s="19"/>
    </row>
    <row r="8" spans="1:22" x14ac:dyDescent="0.25">
      <c r="A8" s="8"/>
      <c r="B8" s="16"/>
      <c r="C8" s="16"/>
      <c r="D8" s="9"/>
      <c r="E8" s="5"/>
      <c r="F8" s="19"/>
      <c r="G8" s="20"/>
      <c r="H8" s="20"/>
      <c r="I8" s="19"/>
      <c r="J8" s="19"/>
      <c r="K8" s="19"/>
      <c r="L8" s="5"/>
      <c r="P8" s="19"/>
      <c r="Q8" s="19"/>
      <c r="R8" s="19"/>
      <c r="S8" s="19"/>
      <c r="T8" s="19"/>
    </row>
    <row r="9" spans="1:22" x14ac:dyDescent="0.25">
      <c r="A9" s="8"/>
      <c r="B9" s="16"/>
      <c r="C9" s="16"/>
      <c r="D9" s="9"/>
      <c r="E9" s="5"/>
      <c r="F9" s="19"/>
      <c r="G9" s="20"/>
      <c r="I9" s="19"/>
      <c r="J9" s="19"/>
      <c r="K9" s="19"/>
      <c r="L9" s="5"/>
    </row>
    <row r="10" spans="1:22" x14ac:dyDescent="0.25">
      <c r="A10" s="46" t="s">
        <v>6</v>
      </c>
      <c r="B10" s="47"/>
      <c r="C10" s="47"/>
      <c r="D10" s="48"/>
      <c r="E10" s="5"/>
      <c r="F10" s="19"/>
      <c r="G10" s="20"/>
      <c r="I10" s="19"/>
      <c r="J10" s="19"/>
      <c r="K10" s="19"/>
      <c r="L10" s="5"/>
    </row>
    <row r="11" spans="1:22" x14ac:dyDescent="0.25">
      <c r="A11" s="10"/>
      <c r="B11" s="17" t="s">
        <v>3</v>
      </c>
      <c r="C11" s="18" t="s">
        <v>4</v>
      </c>
      <c r="D11" s="6" t="s">
        <v>5</v>
      </c>
      <c r="E11" s="5"/>
      <c r="F11" s="19"/>
      <c r="G11" s="19"/>
      <c r="I11" s="19"/>
      <c r="J11" s="19"/>
      <c r="K11" s="19"/>
      <c r="L11" s="5"/>
    </row>
    <row r="12" spans="1:22" x14ac:dyDescent="0.25">
      <c r="A12" s="10" t="s">
        <v>8</v>
      </c>
      <c r="B12" s="16">
        <v>255</v>
      </c>
      <c r="C12" s="17">
        <f>255-B12</f>
        <v>0</v>
      </c>
      <c r="D12" s="11">
        <f>C12-$C$12</f>
        <v>0</v>
      </c>
      <c r="E12" s="5"/>
      <c r="F12" s="19"/>
      <c r="G12" s="22"/>
      <c r="I12" s="19"/>
      <c r="J12" s="19"/>
      <c r="K12" s="19"/>
    </row>
    <row r="13" spans="1:22" x14ac:dyDescent="0.25">
      <c r="A13" s="12" t="s">
        <v>9</v>
      </c>
      <c r="B13" s="20">
        <v>113.24299999999999</v>
      </c>
      <c r="C13" s="17">
        <f>255-B13</f>
        <v>141.75700000000001</v>
      </c>
      <c r="D13" s="11">
        <f t="shared" ref="D13:D16" si="4">C13-$C$12</f>
        <v>141.75700000000001</v>
      </c>
      <c r="E13" s="20"/>
      <c r="F13" s="19"/>
      <c r="G13" s="20"/>
      <c r="H13" s="20"/>
      <c r="I13" s="19"/>
      <c r="J13" s="19"/>
      <c r="K13" s="19"/>
    </row>
    <row r="14" spans="1:22" x14ac:dyDescent="0.25">
      <c r="A14" s="12" t="s">
        <v>2</v>
      </c>
      <c r="B14" s="16">
        <v>111.28700000000001</v>
      </c>
      <c r="C14" s="17">
        <f>255-B14</f>
        <v>143.71299999999999</v>
      </c>
      <c r="D14" s="11">
        <f t="shared" si="4"/>
        <v>143.71299999999999</v>
      </c>
      <c r="E14" s="21"/>
      <c r="F14" s="19"/>
      <c r="G14" s="20"/>
      <c r="H14" s="19"/>
      <c r="I14" s="19"/>
      <c r="J14" s="19"/>
      <c r="K14" s="19"/>
    </row>
    <row r="15" spans="1:22" x14ac:dyDescent="0.25">
      <c r="A15" s="27" t="s">
        <v>12</v>
      </c>
      <c r="B15" s="16">
        <v>86.478999999999999</v>
      </c>
      <c r="C15" s="16">
        <f>255-B15</f>
        <v>168.52100000000002</v>
      </c>
      <c r="D15" s="11">
        <f t="shared" si="4"/>
        <v>168.52100000000002</v>
      </c>
      <c r="E15" s="22"/>
      <c r="F15" s="19"/>
      <c r="G15" s="20"/>
      <c r="H15" s="19"/>
      <c r="I15" s="19"/>
      <c r="J15" s="19"/>
      <c r="K15" s="19"/>
    </row>
    <row r="16" spans="1:22" ht="15.75" thickBot="1" x14ac:dyDescent="0.3">
      <c r="A16" s="29" t="s">
        <v>13</v>
      </c>
      <c r="B16" s="13">
        <v>101.971</v>
      </c>
      <c r="C16" s="32">
        <f>255-B16</f>
        <v>153.029</v>
      </c>
      <c r="D16" s="33">
        <f t="shared" si="4"/>
        <v>153.029</v>
      </c>
      <c r="E16" s="20" t="s">
        <v>26</v>
      </c>
      <c r="F16" s="19"/>
      <c r="G16" s="19"/>
      <c r="H16" s="19"/>
      <c r="I16" s="19"/>
      <c r="J16" s="19"/>
      <c r="K16" s="19"/>
    </row>
    <row r="17" spans="1:14" x14ac:dyDescent="0.25">
      <c r="A17" s="20"/>
      <c r="B17" s="19"/>
      <c r="C17" s="20"/>
      <c r="D17" s="20"/>
      <c r="E17" s="20"/>
      <c r="F17" s="19"/>
    </row>
    <row r="18" spans="1:14" ht="15.75" thickBot="1" x14ac:dyDescent="0.3">
      <c r="A18" s="20"/>
      <c r="B18" s="19"/>
      <c r="C18" s="20"/>
      <c r="D18" s="20"/>
      <c r="E18" s="20"/>
    </row>
    <row r="19" spans="1:14" ht="15.75" thickBot="1" x14ac:dyDescent="0.3">
      <c r="A19" s="43" t="s">
        <v>17</v>
      </c>
      <c r="B19" s="44"/>
      <c r="C19" s="44"/>
      <c r="D19" s="45"/>
      <c r="E19" s="1"/>
    </row>
    <row r="20" spans="1:14" x14ac:dyDescent="0.25">
      <c r="A20" s="4">
        <v>1</v>
      </c>
      <c r="B20" s="17" t="s">
        <v>3</v>
      </c>
      <c r="C20" s="18" t="s">
        <v>4</v>
      </c>
      <c r="D20" s="6" t="s">
        <v>5</v>
      </c>
      <c r="E20" s="26"/>
      <c r="G20" s="7">
        <v>2</v>
      </c>
      <c r="H20" s="2" t="s">
        <v>17</v>
      </c>
      <c r="I20" s="2" t="s">
        <v>6</v>
      </c>
      <c r="J20" s="3" t="s">
        <v>7</v>
      </c>
    </row>
    <row r="21" spans="1:14" x14ac:dyDescent="0.25">
      <c r="A21" s="10" t="s">
        <v>8</v>
      </c>
      <c r="B21" s="16">
        <v>253.84899999999999</v>
      </c>
      <c r="C21" s="17">
        <f>255-B21</f>
        <v>1.1510000000000105</v>
      </c>
      <c r="D21" s="11">
        <f>C21-$C$21</f>
        <v>0</v>
      </c>
      <c r="E21" s="5"/>
      <c r="G21" s="12" t="s">
        <v>1</v>
      </c>
      <c r="H21" s="17">
        <f>D22</f>
        <v>0.64799999999999613</v>
      </c>
      <c r="I21" s="16">
        <f>D31</f>
        <v>22.677999999999997</v>
      </c>
      <c r="J21" s="9">
        <f>H21/I21</f>
        <v>2.85739483199575E-2</v>
      </c>
    </row>
    <row r="22" spans="1:14" x14ac:dyDescent="0.25">
      <c r="A22" s="12" t="s">
        <v>10</v>
      </c>
      <c r="B22" s="16">
        <v>253.20099999999999</v>
      </c>
      <c r="C22" s="17">
        <f>255-B22</f>
        <v>1.7990000000000066</v>
      </c>
      <c r="D22" s="11">
        <f t="shared" ref="D22:D25" si="5">C22-$C$21</f>
        <v>0.64799999999999613</v>
      </c>
      <c r="E22" s="5"/>
      <c r="G22" s="12" t="s">
        <v>2</v>
      </c>
      <c r="H22" s="16">
        <f>D23</f>
        <v>60.509999999999991</v>
      </c>
      <c r="I22" s="16">
        <f>D32</f>
        <v>48.015999999999991</v>
      </c>
      <c r="J22" s="9">
        <f>H22/I22</f>
        <v>1.2602049316894368</v>
      </c>
    </row>
    <row r="23" spans="1:14" x14ac:dyDescent="0.25">
      <c r="A23" s="12" t="s">
        <v>11</v>
      </c>
      <c r="B23" s="16">
        <v>193.339</v>
      </c>
      <c r="C23" s="17">
        <f t="shared" ref="C23:C25" si="6">255-B23</f>
        <v>61.661000000000001</v>
      </c>
      <c r="D23" s="11">
        <f t="shared" si="5"/>
        <v>60.509999999999991</v>
      </c>
      <c r="E23" s="5"/>
      <c r="G23" s="27" t="s">
        <v>12</v>
      </c>
      <c r="H23" s="16">
        <f>D24</f>
        <v>7.6299999999999955</v>
      </c>
      <c r="I23" s="16">
        <f>D33</f>
        <v>34.271000000000015</v>
      </c>
      <c r="J23" s="9">
        <f t="shared" ref="J23:J24" si="7">H23/I23</f>
        <v>0.22263721513816323</v>
      </c>
      <c r="N23" s="15"/>
    </row>
    <row r="24" spans="1:14" ht="15.75" thickBot="1" x14ac:dyDescent="0.3">
      <c r="A24" s="27" t="s">
        <v>12</v>
      </c>
      <c r="B24" s="16">
        <v>246.21899999999999</v>
      </c>
      <c r="C24" s="17">
        <f t="shared" si="6"/>
        <v>8.7810000000000059</v>
      </c>
      <c r="D24" s="11">
        <f t="shared" si="5"/>
        <v>7.6299999999999955</v>
      </c>
      <c r="E24" s="5"/>
      <c r="F24" s="19"/>
      <c r="G24" s="29" t="s">
        <v>13</v>
      </c>
      <c r="H24" s="31">
        <f>D25</f>
        <v>25.869</v>
      </c>
      <c r="I24" s="31">
        <f>D34</f>
        <v>53.585000000000008</v>
      </c>
      <c r="J24" s="14">
        <f t="shared" si="7"/>
        <v>0.48276569935616304</v>
      </c>
      <c r="K24" s="19"/>
    </row>
    <row r="25" spans="1:14" x14ac:dyDescent="0.25">
      <c r="A25" s="28" t="s">
        <v>13</v>
      </c>
      <c r="B25" s="16">
        <v>227.98</v>
      </c>
      <c r="C25" s="17">
        <f t="shared" si="6"/>
        <v>27.02000000000001</v>
      </c>
      <c r="D25" s="11">
        <f t="shared" si="5"/>
        <v>25.869</v>
      </c>
      <c r="E25" s="5"/>
      <c r="F25" s="19"/>
      <c r="H25" s="19"/>
      <c r="I25" s="19"/>
      <c r="J25" s="19"/>
      <c r="K25" s="19"/>
    </row>
    <row r="26" spans="1:14" x14ac:dyDescent="0.25">
      <c r="A26" s="8"/>
      <c r="B26" s="16"/>
      <c r="C26" s="16"/>
      <c r="D26" s="9"/>
      <c r="E26" s="5"/>
      <c r="F26" s="19"/>
      <c r="G26" s="20"/>
      <c r="H26" s="20"/>
      <c r="I26" s="19"/>
      <c r="J26" s="19"/>
      <c r="K26" s="19"/>
    </row>
    <row r="27" spans="1:14" x14ac:dyDescent="0.25">
      <c r="A27" s="8"/>
      <c r="B27" s="16"/>
      <c r="C27" s="16"/>
      <c r="D27" s="9"/>
      <c r="E27" s="5"/>
      <c r="F27" s="19"/>
      <c r="L27" s="5"/>
    </row>
    <row r="28" spans="1:14" x14ac:dyDescent="0.25">
      <c r="A28" s="46" t="s">
        <v>6</v>
      </c>
      <c r="B28" s="47"/>
      <c r="C28" s="47"/>
      <c r="D28" s="48"/>
      <c r="E28" s="5"/>
      <c r="F28" s="19"/>
      <c r="L28" s="5"/>
    </row>
    <row r="29" spans="1:14" x14ac:dyDescent="0.25">
      <c r="A29" s="10"/>
      <c r="B29" s="17" t="s">
        <v>3</v>
      </c>
      <c r="C29" s="18" t="s">
        <v>4</v>
      </c>
      <c r="D29" s="6" t="s">
        <v>5</v>
      </c>
      <c r="E29" s="5"/>
      <c r="F29" s="19"/>
    </row>
    <row r="30" spans="1:14" x14ac:dyDescent="0.25">
      <c r="A30" s="10" t="s">
        <v>8</v>
      </c>
      <c r="B30" s="16">
        <v>198.745</v>
      </c>
      <c r="C30" s="17">
        <f>255-B30</f>
        <v>56.254999999999995</v>
      </c>
      <c r="D30" s="11">
        <f>C30-$C$30</f>
        <v>0</v>
      </c>
      <c r="E30" s="5"/>
      <c r="F30" s="19"/>
    </row>
    <row r="31" spans="1:14" x14ac:dyDescent="0.25">
      <c r="A31" s="12" t="s">
        <v>9</v>
      </c>
      <c r="B31" s="16">
        <v>176.06700000000001</v>
      </c>
      <c r="C31" s="17">
        <f>255-B31</f>
        <v>78.932999999999993</v>
      </c>
      <c r="D31" s="11">
        <f t="shared" ref="D31:D34" si="8">C31-$C$30</f>
        <v>22.677999999999997</v>
      </c>
      <c r="E31" s="20"/>
      <c r="F31" s="19"/>
    </row>
    <row r="32" spans="1:14" x14ac:dyDescent="0.25">
      <c r="A32" s="12" t="s">
        <v>2</v>
      </c>
      <c r="B32" s="16">
        <v>150.72900000000001</v>
      </c>
      <c r="C32" s="17">
        <f t="shared" ref="C32:C34" si="9">255-B32</f>
        <v>104.27099999999999</v>
      </c>
      <c r="D32" s="11">
        <f t="shared" si="8"/>
        <v>48.015999999999991</v>
      </c>
      <c r="E32" s="21"/>
      <c r="F32" s="19"/>
    </row>
    <row r="33" spans="1:14" x14ac:dyDescent="0.25">
      <c r="A33" s="27" t="s">
        <v>12</v>
      </c>
      <c r="B33" s="16">
        <v>164.47399999999999</v>
      </c>
      <c r="C33" s="17">
        <f t="shared" si="9"/>
        <v>90.52600000000001</v>
      </c>
      <c r="D33" s="11">
        <f t="shared" si="8"/>
        <v>34.271000000000015</v>
      </c>
      <c r="E33" s="22"/>
      <c r="F33" s="19"/>
    </row>
    <row r="34" spans="1:14" ht="15.75" thickBot="1" x14ac:dyDescent="0.3">
      <c r="A34" s="29" t="s">
        <v>13</v>
      </c>
      <c r="B34" s="13">
        <v>145.16</v>
      </c>
      <c r="C34" s="34">
        <f t="shared" si="9"/>
        <v>109.84</v>
      </c>
      <c r="D34" s="33">
        <f t="shared" si="8"/>
        <v>53.585000000000008</v>
      </c>
      <c r="E34" s="20" t="s">
        <v>27</v>
      </c>
      <c r="F34" s="19"/>
    </row>
    <row r="35" spans="1:14" x14ac:dyDescent="0.25">
      <c r="A35" s="20"/>
      <c r="B35" s="19"/>
      <c r="C35" s="20"/>
      <c r="D35" s="20"/>
      <c r="E35" s="20"/>
      <c r="F35" s="19"/>
    </row>
    <row r="36" spans="1:14" ht="15.75" thickBot="1" x14ac:dyDescent="0.3">
      <c r="A36" s="20"/>
      <c r="B36" s="20"/>
      <c r="C36" s="24"/>
      <c r="D36" s="24"/>
      <c r="E36" s="20"/>
    </row>
    <row r="37" spans="1:14" ht="15.75" thickBot="1" x14ac:dyDescent="0.3">
      <c r="A37" s="43" t="s">
        <v>17</v>
      </c>
      <c r="B37" s="44"/>
      <c r="C37" s="44"/>
      <c r="D37" s="45"/>
      <c r="E37" s="1"/>
    </row>
    <row r="38" spans="1:14" x14ac:dyDescent="0.25">
      <c r="A38" s="4">
        <v>1</v>
      </c>
      <c r="B38" s="17" t="s">
        <v>3</v>
      </c>
      <c r="C38" s="18" t="s">
        <v>4</v>
      </c>
      <c r="D38" s="6" t="s">
        <v>5</v>
      </c>
      <c r="E38" s="26"/>
      <c r="G38" s="7">
        <v>3</v>
      </c>
      <c r="H38" s="2" t="s">
        <v>17</v>
      </c>
      <c r="I38" s="2" t="s">
        <v>6</v>
      </c>
      <c r="J38" s="3" t="s">
        <v>7</v>
      </c>
    </row>
    <row r="39" spans="1:14" x14ac:dyDescent="0.25">
      <c r="A39" s="10" t="s">
        <v>8</v>
      </c>
      <c r="B39" s="16"/>
      <c r="C39" s="17">
        <f>255-B39</f>
        <v>255</v>
      </c>
      <c r="D39" s="11">
        <f>C39-$C$39</f>
        <v>0</v>
      </c>
      <c r="E39" s="5"/>
      <c r="G39" s="12" t="s">
        <v>1</v>
      </c>
      <c r="H39" s="17">
        <f>D40</f>
        <v>2.0499999999999829</v>
      </c>
      <c r="I39" s="16">
        <f>D49</f>
        <v>72.748999999999995</v>
      </c>
      <c r="J39" s="9">
        <f>H39/I39</f>
        <v>2.817908149940182E-2</v>
      </c>
    </row>
    <row r="40" spans="1:14" x14ac:dyDescent="0.25">
      <c r="A40" s="12" t="s">
        <v>10</v>
      </c>
      <c r="B40" s="16">
        <v>247.93700000000001</v>
      </c>
      <c r="C40" s="17">
        <f>255-B40</f>
        <v>7.0629999999999882</v>
      </c>
      <c r="D40" s="11">
        <f>C40-I50</f>
        <v>2.0499999999999829</v>
      </c>
      <c r="E40" s="5"/>
      <c r="G40" s="12" t="s">
        <v>2</v>
      </c>
      <c r="H40" s="16">
        <f>D41</f>
        <v>37.13300000000001</v>
      </c>
      <c r="I40" s="16">
        <f>D50</f>
        <v>22.62700000000001</v>
      </c>
      <c r="J40" s="9">
        <f>H40/I40</f>
        <v>1.6410925001104872</v>
      </c>
    </row>
    <row r="41" spans="1:14" x14ac:dyDescent="0.25">
      <c r="A41" s="12" t="s">
        <v>11</v>
      </c>
      <c r="B41" s="16">
        <v>211.33099999999999</v>
      </c>
      <c r="C41" s="17">
        <f t="shared" ref="C41:C43" si="10">255-B41</f>
        <v>43.669000000000011</v>
      </c>
      <c r="D41" s="11">
        <f>C41-I51</f>
        <v>37.13300000000001</v>
      </c>
      <c r="E41" s="5"/>
      <c r="G41" s="27" t="s">
        <v>12</v>
      </c>
      <c r="H41" s="16">
        <f>D42</f>
        <v>0</v>
      </c>
      <c r="I41" s="16">
        <f>D51</f>
        <v>61.033999999999992</v>
      </c>
      <c r="J41" s="9">
        <f t="shared" ref="J41:J42" si="11">H41/I41</f>
        <v>0</v>
      </c>
      <c r="N41" s="15"/>
    </row>
    <row r="42" spans="1:14" ht="15.75" thickBot="1" x14ac:dyDescent="0.3">
      <c r="A42" s="27" t="s">
        <v>12</v>
      </c>
      <c r="B42" s="16">
        <v>237.61699999999999</v>
      </c>
      <c r="C42" s="17">
        <f t="shared" si="10"/>
        <v>17.38300000000001</v>
      </c>
      <c r="D42" s="11">
        <f>C42-C42</f>
        <v>0</v>
      </c>
      <c r="E42" s="5"/>
      <c r="F42" s="19"/>
      <c r="G42" s="29" t="s">
        <v>13</v>
      </c>
      <c r="H42" s="31">
        <f>D43</f>
        <v>54.683999999999997</v>
      </c>
      <c r="I42" s="31">
        <f>D52</f>
        <v>42.111999999999995</v>
      </c>
      <c r="J42" s="14">
        <f t="shared" si="11"/>
        <v>1.2985372340425534</v>
      </c>
      <c r="K42" s="19"/>
    </row>
    <row r="43" spans="1:14" x14ac:dyDescent="0.25">
      <c r="A43" s="28" t="s">
        <v>13</v>
      </c>
      <c r="B43" s="16">
        <v>166.80600000000001</v>
      </c>
      <c r="C43" s="17">
        <f t="shared" si="10"/>
        <v>88.193999999999988</v>
      </c>
      <c r="D43" s="11">
        <f>C43-I53</f>
        <v>54.683999999999997</v>
      </c>
      <c r="E43" s="5"/>
      <c r="F43" s="19"/>
      <c r="H43" s="19"/>
      <c r="I43" s="19"/>
      <c r="J43" s="19"/>
      <c r="K43" s="19"/>
      <c r="L43" s="5"/>
    </row>
    <row r="44" spans="1:14" x14ac:dyDescent="0.25">
      <c r="A44" s="8"/>
      <c r="B44" s="16"/>
      <c r="C44" s="16"/>
      <c r="D44" s="9"/>
      <c r="E44" s="5"/>
      <c r="F44" s="19"/>
      <c r="G44" s="20"/>
      <c r="H44" s="20"/>
      <c r="I44" s="19"/>
      <c r="J44" s="19"/>
      <c r="K44" s="19"/>
      <c r="L44" s="5"/>
    </row>
    <row r="45" spans="1:14" x14ac:dyDescent="0.25">
      <c r="A45" s="8"/>
      <c r="B45" s="16"/>
      <c r="C45" s="16"/>
      <c r="D45" s="9"/>
      <c r="E45" s="5"/>
      <c r="F45" s="19"/>
      <c r="L45" s="5"/>
    </row>
    <row r="46" spans="1:14" x14ac:dyDescent="0.25">
      <c r="A46" s="46" t="s">
        <v>6</v>
      </c>
      <c r="B46" s="47"/>
      <c r="C46" s="47"/>
      <c r="D46" s="48"/>
      <c r="E46" s="5"/>
      <c r="F46" s="19"/>
      <c r="L46" s="5"/>
    </row>
    <row r="47" spans="1:14" x14ac:dyDescent="0.25">
      <c r="A47" s="10"/>
      <c r="B47" s="17" t="s">
        <v>3</v>
      </c>
      <c r="C47" s="18" t="s">
        <v>4</v>
      </c>
      <c r="D47" s="6" t="s">
        <v>5</v>
      </c>
      <c r="E47" s="5"/>
      <c r="F47" s="19"/>
    </row>
    <row r="48" spans="1:14" x14ac:dyDescent="0.25">
      <c r="A48" s="10" t="s">
        <v>8</v>
      </c>
      <c r="B48">
        <v>250.25</v>
      </c>
      <c r="C48" s="17">
        <f>255-B48</f>
        <v>4.75</v>
      </c>
      <c r="D48" s="11">
        <f>C48-$C$48</f>
        <v>0</v>
      </c>
      <c r="E48" s="5"/>
      <c r="F48" s="19"/>
    </row>
    <row r="49" spans="1:11" x14ac:dyDescent="0.25">
      <c r="A49" s="12" t="s">
        <v>9</v>
      </c>
      <c r="B49" s="16">
        <v>177.501</v>
      </c>
      <c r="C49" s="17">
        <f t="shared" ref="C49:C52" si="12">255-B49</f>
        <v>77.498999999999995</v>
      </c>
      <c r="D49" s="11">
        <f t="shared" ref="D49:D52" si="13">C49-$C$48</f>
        <v>72.748999999999995</v>
      </c>
      <c r="E49" s="20"/>
      <c r="F49" s="19"/>
    </row>
    <row r="50" spans="1:11" x14ac:dyDescent="0.25">
      <c r="A50" s="12" t="s">
        <v>2</v>
      </c>
      <c r="B50" s="16">
        <v>227.62299999999999</v>
      </c>
      <c r="C50" s="17">
        <f t="shared" si="12"/>
        <v>27.37700000000001</v>
      </c>
      <c r="D50" s="11">
        <f t="shared" si="13"/>
        <v>22.62700000000001</v>
      </c>
      <c r="E50" s="21"/>
      <c r="F50" s="19"/>
      <c r="G50">
        <v>5</v>
      </c>
      <c r="H50">
        <v>249.98699999999999</v>
      </c>
      <c r="I50">
        <f>255-H50</f>
        <v>5.0130000000000052</v>
      </c>
    </row>
    <row r="51" spans="1:11" x14ac:dyDescent="0.25">
      <c r="A51" s="27" t="s">
        <v>12</v>
      </c>
      <c r="B51" s="16">
        <v>189.21600000000001</v>
      </c>
      <c r="C51" s="17">
        <f t="shared" si="12"/>
        <v>65.783999999999992</v>
      </c>
      <c r="D51" s="11">
        <f t="shared" si="13"/>
        <v>61.033999999999992</v>
      </c>
      <c r="E51" s="22"/>
      <c r="F51" s="19"/>
      <c r="G51">
        <v>6</v>
      </c>
      <c r="H51">
        <v>248.464</v>
      </c>
      <c r="I51">
        <f t="shared" ref="I51:I53" si="14">255-H51</f>
        <v>6.5360000000000014</v>
      </c>
    </row>
    <row r="52" spans="1:11" ht="15.75" thickBot="1" x14ac:dyDescent="0.3">
      <c r="A52" s="29" t="s">
        <v>13</v>
      </c>
      <c r="B52" s="13">
        <v>208.13800000000001</v>
      </c>
      <c r="C52" s="34">
        <f t="shared" si="12"/>
        <v>46.861999999999995</v>
      </c>
      <c r="D52" s="33">
        <f t="shared" si="13"/>
        <v>42.111999999999995</v>
      </c>
      <c r="E52" s="20" t="s">
        <v>28</v>
      </c>
      <c r="F52" s="19"/>
      <c r="G52">
        <v>7</v>
      </c>
      <c r="H52">
        <v>237.096</v>
      </c>
      <c r="I52">
        <f t="shared" si="14"/>
        <v>17.903999999999996</v>
      </c>
    </row>
    <row r="53" spans="1:11" x14ac:dyDescent="0.25">
      <c r="A53" s="20"/>
      <c r="B53" s="19"/>
      <c r="C53" s="20"/>
      <c r="D53" s="20"/>
      <c r="E53" s="20"/>
      <c r="F53" s="19"/>
      <c r="G53">
        <v>8</v>
      </c>
      <c r="H53">
        <v>221.49</v>
      </c>
      <c r="I53">
        <f t="shared" si="14"/>
        <v>33.509999999999991</v>
      </c>
    </row>
    <row r="54" spans="1:11" x14ac:dyDescent="0.25">
      <c r="A54" s="19"/>
      <c r="B54" s="19"/>
      <c r="C54" s="19"/>
      <c r="D54" s="19"/>
      <c r="E54" s="19"/>
      <c r="F54" s="19"/>
    </row>
    <row r="55" spans="1:11" x14ac:dyDescent="0.25">
      <c r="A55" s="49"/>
      <c r="B55" s="50"/>
      <c r="C55" s="50"/>
      <c r="D55" s="50"/>
      <c r="E55" s="19"/>
      <c r="F55" s="19"/>
    </row>
    <row r="56" spans="1:11" x14ac:dyDescent="0.25">
      <c r="A56" s="23"/>
      <c r="B56" s="20"/>
      <c r="C56" s="24"/>
      <c r="D56" s="24"/>
      <c r="E56" s="19"/>
      <c r="F56" s="19"/>
    </row>
    <row r="57" spans="1:11" x14ac:dyDescent="0.25">
      <c r="A57" s="20"/>
      <c r="B57" s="19"/>
      <c r="C57" s="20"/>
      <c r="D57" s="20"/>
      <c r="E57" s="19"/>
      <c r="F57" s="19"/>
    </row>
    <row r="58" spans="1:11" x14ac:dyDescent="0.25">
      <c r="A58" s="20"/>
      <c r="B58" s="19"/>
      <c r="C58" s="20"/>
      <c r="D58" s="20"/>
      <c r="E58" s="19"/>
      <c r="F58" s="19"/>
    </row>
    <row r="59" spans="1:11" x14ac:dyDescent="0.25">
      <c r="A59" s="20"/>
      <c r="B59" s="19"/>
      <c r="C59" s="20"/>
      <c r="D59" s="20"/>
      <c r="E59" s="19"/>
      <c r="F59" s="19"/>
    </row>
    <row r="60" spans="1:11" x14ac:dyDescent="0.25">
      <c r="A60" s="20"/>
      <c r="B60" s="19"/>
      <c r="C60" s="20"/>
      <c r="D60" s="20"/>
      <c r="E60" s="19"/>
      <c r="F60" s="19"/>
    </row>
    <row r="61" spans="1:11" x14ac:dyDescent="0.25">
      <c r="A61" s="20"/>
      <c r="B61" s="19"/>
      <c r="C61" s="20"/>
      <c r="D61" s="20"/>
      <c r="E61" s="19"/>
      <c r="F61" s="19"/>
    </row>
    <row r="62" spans="1:11" x14ac:dyDescent="0.25">
      <c r="A62" s="20"/>
      <c r="B62" s="20"/>
      <c r="C62" s="20"/>
      <c r="D62" s="20"/>
      <c r="E62" s="19"/>
      <c r="F62" s="19"/>
    </row>
    <row r="63" spans="1:11" x14ac:dyDescent="0.25">
      <c r="A63" s="49"/>
      <c r="B63" s="50"/>
      <c r="C63" s="50"/>
      <c r="D63" s="50"/>
      <c r="E63" s="19"/>
      <c r="F63" s="19"/>
      <c r="J63" s="1"/>
    </row>
    <row r="64" spans="1:11" x14ac:dyDescent="0.25">
      <c r="A64" s="20"/>
      <c r="B64" s="20"/>
      <c r="C64" s="24"/>
      <c r="D64" s="24"/>
      <c r="E64" s="19"/>
      <c r="F64" s="19"/>
      <c r="J64" s="5"/>
      <c r="K64" s="5"/>
    </row>
    <row r="65" spans="1:12" x14ac:dyDescent="0.25">
      <c r="A65" s="20"/>
      <c r="B65" s="19"/>
      <c r="C65" s="20"/>
      <c r="D65" s="20"/>
      <c r="E65" s="19"/>
      <c r="F65" s="19"/>
      <c r="J65" s="5"/>
    </row>
    <row r="66" spans="1:12" x14ac:dyDescent="0.25">
      <c r="A66" s="20"/>
      <c r="B66" s="19"/>
      <c r="C66" s="20"/>
      <c r="D66" s="20"/>
      <c r="E66" s="19"/>
      <c r="F66" s="19"/>
      <c r="J66" s="5"/>
    </row>
    <row r="67" spans="1:12" x14ac:dyDescent="0.25">
      <c r="A67" s="20"/>
      <c r="B67" s="19"/>
      <c r="C67" s="20"/>
      <c r="D67" s="20"/>
      <c r="E67" s="19"/>
      <c r="F67" s="19"/>
      <c r="J67" s="5"/>
    </row>
    <row r="68" spans="1:12" x14ac:dyDescent="0.25">
      <c r="A68" s="20"/>
      <c r="B68" s="19"/>
      <c r="C68" s="20"/>
      <c r="D68" s="20"/>
      <c r="E68" s="25"/>
      <c r="F68" s="19"/>
    </row>
    <row r="69" spans="1:12" x14ac:dyDescent="0.25">
      <c r="A69" s="20"/>
      <c r="B69" s="19"/>
      <c r="C69" s="20"/>
      <c r="D69" s="19"/>
      <c r="E69" s="25"/>
      <c r="F69" s="19"/>
      <c r="L69" s="5"/>
    </row>
    <row r="70" spans="1:12" x14ac:dyDescent="0.25">
      <c r="A70" s="19"/>
      <c r="B70" s="19"/>
      <c r="C70" s="19"/>
      <c r="D70" s="19"/>
      <c r="E70" s="19"/>
      <c r="F70" s="19"/>
      <c r="L70" s="5"/>
    </row>
    <row r="71" spans="1:12" x14ac:dyDescent="0.25">
      <c r="A71" s="19"/>
      <c r="B71" s="19"/>
      <c r="C71" s="19"/>
      <c r="D71" s="19"/>
      <c r="E71" s="19"/>
      <c r="F71" s="19"/>
      <c r="L71" s="5"/>
    </row>
    <row r="72" spans="1:12" x14ac:dyDescent="0.25">
      <c r="A72" s="19"/>
      <c r="B72" s="19"/>
      <c r="C72" s="19"/>
      <c r="D72" s="19"/>
      <c r="E72" s="19"/>
      <c r="F72" s="19"/>
      <c r="L72" s="5"/>
    </row>
  </sheetData>
  <mergeCells count="8">
    <mergeCell ref="A55:D55"/>
    <mergeCell ref="A63:D63"/>
    <mergeCell ref="A1:D1"/>
    <mergeCell ref="A10:D10"/>
    <mergeCell ref="A19:D19"/>
    <mergeCell ref="A28:D28"/>
    <mergeCell ref="A37:D37"/>
    <mergeCell ref="A46:D46"/>
  </mergeCell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DA569E-97E0-45BE-BD27-C5F5B325E857}">
  <dimension ref="A1:V72"/>
  <sheetViews>
    <sheetView tabSelected="1" topLeftCell="C1" zoomScale="90" zoomScaleNormal="90" workbookViewId="0">
      <selection activeCell="S2" sqref="S2:V4"/>
    </sheetView>
  </sheetViews>
  <sheetFormatPr defaultRowHeight="15" x14ac:dyDescent="0.25"/>
  <cols>
    <col min="1" max="1" width="14.42578125" customWidth="1"/>
    <col min="2" max="2" width="17.28515625" customWidth="1"/>
    <col min="3" max="3" width="18.5703125" customWidth="1"/>
    <col min="4" max="4" width="21.5703125" bestFit="1" customWidth="1"/>
    <col min="5" max="5" width="14.5703125" customWidth="1"/>
    <col min="6" max="6" width="14.42578125" customWidth="1"/>
    <col min="7" max="7" width="16.7109375" customWidth="1"/>
    <col min="8" max="8" width="19.5703125" bestFit="1" customWidth="1"/>
    <col min="9" max="9" width="13" customWidth="1"/>
    <col min="10" max="10" width="12.5703125" bestFit="1" customWidth="1"/>
    <col min="11" max="11" width="14.140625" customWidth="1"/>
    <col min="12" max="12" width="13.140625" bestFit="1" customWidth="1"/>
    <col min="13" max="13" width="12.85546875" customWidth="1"/>
    <col min="14" max="14" width="12.140625" customWidth="1"/>
    <col min="17" max="17" width="13.28515625" customWidth="1"/>
    <col min="18" max="18" width="14.42578125" customWidth="1"/>
    <col min="19" max="19" width="13.85546875" customWidth="1"/>
    <col min="20" max="20" width="15" bestFit="1" customWidth="1"/>
    <col min="21" max="21" width="15.85546875" bestFit="1" customWidth="1"/>
  </cols>
  <sheetData>
    <row r="1" spans="1:22" ht="15.75" thickBot="1" x14ac:dyDescent="0.3">
      <c r="A1" s="43" t="s">
        <v>18</v>
      </c>
      <c r="B1" s="44"/>
      <c r="C1" s="44"/>
      <c r="D1" s="45"/>
      <c r="E1" s="1"/>
      <c r="P1" s="19"/>
      <c r="Q1" s="19"/>
      <c r="R1" s="38"/>
      <c r="S1" s="39" t="s">
        <v>20</v>
      </c>
      <c r="T1" s="40" t="s">
        <v>21</v>
      </c>
      <c r="U1" s="39" t="s">
        <v>22</v>
      </c>
      <c r="V1" s="41" t="s">
        <v>23</v>
      </c>
    </row>
    <row r="2" spans="1:22" x14ac:dyDescent="0.25">
      <c r="A2" s="4">
        <v>1</v>
      </c>
      <c r="B2" s="17" t="s">
        <v>3</v>
      </c>
      <c r="C2" s="18" t="s">
        <v>4</v>
      </c>
      <c r="D2" s="6" t="s">
        <v>5</v>
      </c>
      <c r="E2" s="26"/>
      <c r="G2" s="7">
        <v>1</v>
      </c>
      <c r="H2" s="2" t="s">
        <v>18</v>
      </c>
      <c r="I2" s="2" t="s">
        <v>6</v>
      </c>
      <c r="J2" s="3" t="s">
        <v>7</v>
      </c>
      <c r="P2" s="19"/>
      <c r="Q2" s="19"/>
      <c r="R2" s="36">
        <v>1</v>
      </c>
      <c r="S2" s="19">
        <f>J3</f>
        <v>0</v>
      </c>
      <c r="T2" s="19">
        <f>J4</f>
        <v>0.3768864426315931</v>
      </c>
      <c r="U2" s="16">
        <f>J5</f>
        <v>1.8342565758098241E-3</v>
      </c>
      <c r="V2" s="9">
        <f>J6</f>
        <v>0.2908560027251933</v>
      </c>
    </row>
    <row r="3" spans="1:22" x14ac:dyDescent="0.25">
      <c r="A3" s="10" t="s">
        <v>8</v>
      </c>
      <c r="B3" s="19"/>
      <c r="C3" s="17"/>
      <c r="D3" s="11"/>
      <c r="E3" s="5"/>
      <c r="G3" s="12" t="s">
        <v>1</v>
      </c>
      <c r="H3" s="17">
        <f>D4</f>
        <v>0</v>
      </c>
      <c r="I3" s="16">
        <f>D13</f>
        <v>128.11799999999999</v>
      </c>
      <c r="J3" s="9">
        <f>H3/I3</f>
        <v>0</v>
      </c>
      <c r="P3" s="19"/>
      <c r="Q3" s="19"/>
      <c r="R3" s="36">
        <v>2</v>
      </c>
      <c r="S3" s="19">
        <f>J21</f>
        <v>1.5562980096519078E-2</v>
      </c>
      <c r="T3" s="19">
        <f>J22</f>
        <v>0.97094665483011755</v>
      </c>
      <c r="U3" s="16">
        <f>J23</f>
        <v>9.2047377326562232E-3</v>
      </c>
      <c r="V3" s="9">
        <f>J24</f>
        <v>1.6543759565882838</v>
      </c>
    </row>
    <row r="4" spans="1:22" x14ac:dyDescent="0.25">
      <c r="A4" s="12" t="s">
        <v>10</v>
      </c>
      <c r="B4" s="19">
        <v>226.934</v>
      </c>
      <c r="C4" s="17">
        <f>255-B4</f>
        <v>28.066000000000003</v>
      </c>
      <c r="D4" s="11">
        <f>C4-C4</f>
        <v>0</v>
      </c>
      <c r="E4" s="5"/>
      <c r="G4" s="12" t="s">
        <v>2</v>
      </c>
      <c r="H4" s="16">
        <f>D5</f>
        <v>42.180000000000007</v>
      </c>
      <c r="I4" s="16">
        <f>D14</f>
        <v>111.917</v>
      </c>
      <c r="J4" s="9">
        <f>H4/I4</f>
        <v>0.3768864426315931</v>
      </c>
      <c r="P4" s="19"/>
      <c r="Q4" s="19"/>
      <c r="R4" s="36">
        <v>3</v>
      </c>
      <c r="S4" s="19">
        <f>J39</f>
        <v>0</v>
      </c>
      <c r="T4" s="19">
        <f>J40</f>
        <v>0.30168540880619182</v>
      </c>
      <c r="U4" s="16">
        <f>J41</f>
        <v>0</v>
      </c>
      <c r="V4" s="9">
        <f>J42</f>
        <v>0.54288549104374495</v>
      </c>
    </row>
    <row r="5" spans="1:22" ht="15.75" thickBot="1" x14ac:dyDescent="0.3">
      <c r="A5" s="12" t="s">
        <v>11</v>
      </c>
      <c r="B5" s="19">
        <v>208.244</v>
      </c>
      <c r="C5" s="17">
        <f t="shared" ref="C5:C7" si="0">255-B5</f>
        <v>46.756</v>
      </c>
      <c r="D5" s="11">
        <f>C5-I10</f>
        <v>42.180000000000007</v>
      </c>
      <c r="E5" s="5"/>
      <c r="G5" s="27" t="s">
        <v>12</v>
      </c>
      <c r="H5" s="16">
        <f>D6</f>
        <v>0.25</v>
      </c>
      <c r="I5" s="16">
        <f>D15</f>
        <v>136.29500000000002</v>
      </c>
      <c r="J5" s="9">
        <f t="shared" ref="J5:J6" si="1">H5/I5</f>
        <v>1.8342565758098241E-3</v>
      </c>
      <c r="P5" s="19"/>
      <c r="Q5" s="19"/>
      <c r="R5" s="37" t="s">
        <v>24</v>
      </c>
      <c r="S5" s="31">
        <f>AVERAGE(S2:S4)</f>
        <v>5.1876600321730257E-3</v>
      </c>
      <c r="T5" s="31">
        <f t="shared" ref="T5:V5" si="2">AVERAGE(T2:T4)</f>
        <v>0.54983950208930088</v>
      </c>
      <c r="U5" s="31">
        <f t="shared" si="2"/>
        <v>3.6796647694886824E-3</v>
      </c>
      <c r="V5" s="35">
        <f t="shared" si="2"/>
        <v>0.82937248345240733</v>
      </c>
    </row>
    <row r="6" spans="1:22" ht="15.75" thickBot="1" x14ac:dyDescent="0.3">
      <c r="A6" s="27" t="s">
        <v>12</v>
      </c>
      <c r="B6" s="19">
        <v>251.833</v>
      </c>
      <c r="C6" s="17">
        <f t="shared" si="0"/>
        <v>3.1670000000000016</v>
      </c>
      <c r="D6" s="11">
        <f>C6-I11</f>
        <v>0.25</v>
      </c>
      <c r="E6" s="5"/>
      <c r="F6" s="19"/>
      <c r="G6" s="29" t="s">
        <v>13</v>
      </c>
      <c r="H6" s="31">
        <f>D7</f>
        <v>29.883999999999986</v>
      </c>
      <c r="I6" s="31">
        <f>D16</f>
        <v>102.745</v>
      </c>
      <c r="J6" s="14">
        <f t="shared" si="1"/>
        <v>0.2908560027251933</v>
      </c>
      <c r="K6" s="19"/>
      <c r="N6" s="15"/>
      <c r="P6" s="19"/>
      <c r="Q6" s="19"/>
      <c r="R6" s="19"/>
      <c r="S6" s="19"/>
      <c r="T6" s="19"/>
    </row>
    <row r="7" spans="1:22" x14ac:dyDescent="0.25">
      <c r="A7" s="28" t="s">
        <v>13</v>
      </c>
      <c r="B7" s="19">
        <v>206.47200000000001</v>
      </c>
      <c r="C7" s="17">
        <f t="shared" si="0"/>
        <v>48.527999999999992</v>
      </c>
      <c r="D7" s="11">
        <f>C7-I12</f>
        <v>29.883999999999986</v>
      </c>
      <c r="E7" s="5"/>
      <c r="F7" s="19"/>
      <c r="H7" s="19"/>
      <c r="I7" s="19"/>
      <c r="J7" s="19"/>
      <c r="K7" s="19"/>
      <c r="P7" s="19"/>
      <c r="Q7" s="19"/>
      <c r="R7" s="42" t="s">
        <v>25</v>
      </c>
      <c r="S7" s="42"/>
      <c r="T7" s="19"/>
    </row>
    <row r="8" spans="1:22" x14ac:dyDescent="0.25">
      <c r="A8" s="8"/>
      <c r="B8" s="16"/>
      <c r="C8" s="16"/>
      <c r="D8" s="9"/>
      <c r="E8" s="5"/>
      <c r="F8" s="19"/>
      <c r="G8" s="20"/>
      <c r="I8" s="19"/>
      <c r="J8" s="19"/>
      <c r="K8" s="19"/>
      <c r="L8" s="5"/>
      <c r="P8" s="19"/>
      <c r="Q8" s="19"/>
      <c r="R8" s="19"/>
      <c r="S8" s="19"/>
      <c r="T8" s="19"/>
    </row>
    <row r="9" spans="1:22" x14ac:dyDescent="0.25">
      <c r="A9" s="8"/>
      <c r="B9" s="16"/>
      <c r="C9" s="16"/>
      <c r="D9" s="9"/>
      <c r="E9" s="5"/>
      <c r="F9" s="19"/>
      <c r="G9" s="20"/>
      <c r="H9">
        <v>216.00800000000001</v>
      </c>
      <c r="I9" s="19">
        <f>255-H9</f>
        <v>38.99199999999999</v>
      </c>
      <c r="J9" s="19"/>
      <c r="K9" s="19"/>
      <c r="L9" s="5"/>
    </row>
    <row r="10" spans="1:22" x14ac:dyDescent="0.25">
      <c r="A10" s="46" t="s">
        <v>6</v>
      </c>
      <c r="B10" s="47"/>
      <c r="C10" s="47"/>
      <c r="D10" s="48"/>
      <c r="E10" s="5"/>
      <c r="F10" s="19"/>
      <c r="G10" s="20"/>
      <c r="H10">
        <v>250.42400000000001</v>
      </c>
      <c r="I10" s="19">
        <f t="shared" ref="I10:I12" si="3">255-H10</f>
        <v>4.5759999999999934</v>
      </c>
      <c r="J10" s="19"/>
      <c r="K10" s="19"/>
      <c r="L10" s="5"/>
    </row>
    <row r="11" spans="1:22" x14ac:dyDescent="0.25">
      <c r="A11" s="10"/>
      <c r="B11" s="17" t="s">
        <v>3</v>
      </c>
      <c r="C11" s="18" t="s">
        <v>4</v>
      </c>
      <c r="D11" s="6" t="s">
        <v>5</v>
      </c>
      <c r="E11" s="5"/>
      <c r="F11" s="19"/>
      <c r="G11" s="19"/>
      <c r="H11">
        <v>252.083</v>
      </c>
      <c r="I11" s="19">
        <f t="shared" si="3"/>
        <v>2.9170000000000016</v>
      </c>
      <c r="J11" s="19"/>
      <c r="K11" s="19"/>
      <c r="L11" s="5"/>
    </row>
    <row r="12" spans="1:22" x14ac:dyDescent="0.25">
      <c r="A12" s="10" t="s">
        <v>8</v>
      </c>
      <c r="B12" s="19">
        <v>255</v>
      </c>
      <c r="C12" s="17">
        <f>255-B12</f>
        <v>0</v>
      </c>
      <c r="D12" s="11">
        <f>C12-$C$12</f>
        <v>0</v>
      </c>
      <c r="E12" s="5"/>
      <c r="F12" s="19"/>
      <c r="G12" s="22"/>
      <c r="H12">
        <v>236.35599999999999</v>
      </c>
      <c r="I12" s="19">
        <f t="shared" si="3"/>
        <v>18.644000000000005</v>
      </c>
      <c r="J12" s="19"/>
      <c r="K12" s="19"/>
    </row>
    <row r="13" spans="1:22" x14ac:dyDescent="0.25">
      <c r="A13" s="12" t="s">
        <v>9</v>
      </c>
      <c r="B13" s="16">
        <v>126.88200000000001</v>
      </c>
      <c r="C13" s="17">
        <f>255-B13</f>
        <v>128.11799999999999</v>
      </c>
      <c r="D13" s="11">
        <f t="shared" ref="D13:D16" si="4">C13-$C$12</f>
        <v>128.11799999999999</v>
      </c>
      <c r="E13" s="20"/>
      <c r="F13" s="19"/>
      <c r="G13" s="20"/>
      <c r="H13" s="20"/>
      <c r="J13" s="19"/>
      <c r="K13" s="19"/>
    </row>
    <row r="14" spans="1:22" x14ac:dyDescent="0.25">
      <c r="A14" s="12" t="s">
        <v>2</v>
      </c>
      <c r="B14" s="16">
        <v>143.083</v>
      </c>
      <c r="C14" s="17">
        <f>255-B14</f>
        <v>111.917</v>
      </c>
      <c r="D14" s="11">
        <f t="shared" si="4"/>
        <v>111.917</v>
      </c>
      <c r="E14" s="21"/>
      <c r="F14" s="19"/>
      <c r="G14" s="20"/>
      <c r="H14" s="19"/>
      <c r="I14" s="19"/>
      <c r="J14" s="19"/>
      <c r="K14" s="19"/>
    </row>
    <row r="15" spans="1:22" x14ac:dyDescent="0.25">
      <c r="A15" s="27" t="s">
        <v>12</v>
      </c>
      <c r="B15" s="16">
        <v>118.705</v>
      </c>
      <c r="C15" s="16">
        <f>255-B15</f>
        <v>136.29500000000002</v>
      </c>
      <c r="D15" s="11">
        <f t="shared" si="4"/>
        <v>136.29500000000002</v>
      </c>
      <c r="E15" s="22"/>
      <c r="F15" s="19"/>
      <c r="G15" s="20"/>
      <c r="H15" s="19"/>
      <c r="I15" s="19"/>
      <c r="J15" s="19"/>
      <c r="K15" s="19"/>
    </row>
    <row r="16" spans="1:22" ht="15.75" thickBot="1" x14ac:dyDescent="0.3">
      <c r="A16" s="29" t="s">
        <v>13</v>
      </c>
      <c r="B16" s="13">
        <v>152.255</v>
      </c>
      <c r="C16" s="32">
        <f>255-B16</f>
        <v>102.745</v>
      </c>
      <c r="D16" s="33">
        <f t="shared" si="4"/>
        <v>102.745</v>
      </c>
      <c r="E16" s="20" t="s">
        <v>19</v>
      </c>
      <c r="F16" s="19"/>
      <c r="G16" s="19"/>
      <c r="H16" s="19"/>
      <c r="I16" s="19"/>
      <c r="J16" s="19"/>
      <c r="K16" s="19"/>
    </row>
    <row r="17" spans="1:14" x14ac:dyDescent="0.25">
      <c r="A17" s="20"/>
      <c r="B17" s="19"/>
      <c r="C17" s="20"/>
      <c r="D17" s="20"/>
      <c r="E17" s="20"/>
      <c r="F17" s="19"/>
    </row>
    <row r="18" spans="1:14" ht="15.75" thickBot="1" x14ac:dyDescent="0.3">
      <c r="A18" s="20"/>
      <c r="B18" s="19"/>
      <c r="C18" s="20"/>
      <c r="D18" s="20"/>
      <c r="E18" s="20"/>
    </row>
    <row r="19" spans="1:14" ht="15.75" thickBot="1" x14ac:dyDescent="0.3">
      <c r="A19" s="43" t="s">
        <v>18</v>
      </c>
      <c r="B19" s="44"/>
      <c r="C19" s="44"/>
      <c r="D19" s="45"/>
      <c r="E19" s="1"/>
    </row>
    <row r="20" spans="1:14" x14ac:dyDescent="0.25">
      <c r="A20" s="4">
        <v>1</v>
      </c>
      <c r="B20" s="17" t="s">
        <v>3</v>
      </c>
      <c r="C20" s="18" t="s">
        <v>4</v>
      </c>
      <c r="D20" s="6" t="s">
        <v>5</v>
      </c>
      <c r="E20" s="26"/>
      <c r="G20" s="7">
        <v>2</v>
      </c>
      <c r="H20" s="2" t="s">
        <v>18</v>
      </c>
      <c r="I20" s="2" t="s">
        <v>6</v>
      </c>
      <c r="J20" s="3" t="s">
        <v>7</v>
      </c>
    </row>
    <row r="21" spans="1:14" x14ac:dyDescent="0.25">
      <c r="A21" s="10" t="s">
        <v>8</v>
      </c>
      <c r="B21">
        <v>254.65299999999999</v>
      </c>
      <c r="C21" s="17">
        <f>255-B21</f>
        <v>0.34700000000000841</v>
      </c>
      <c r="D21" s="11">
        <f>C21-$C$21</f>
        <v>0</v>
      </c>
      <c r="E21" s="5"/>
      <c r="G21" s="12" t="s">
        <v>1</v>
      </c>
      <c r="H21" s="17">
        <f>D22</f>
        <v>1.0900000000000034</v>
      </c>
      <c r="I21" s="16">
        <f>D31</f>
        <v>70.038000000000011</v>
      </c>
      <c r="J21" s="9">
        <f>H21/I21</f>
        <v>1.5562980096519078E-2</v>
      </c>
    </row>
    <row r="22" spans="1:14" x14ac:dyDescent="0.25">
      <c r="A22" s="12" t="s">
        <v>10</v>
      </c>
      <c r="B22">
        <v>253.56299999999999</v>
      </c>
      <c r="C22" s="17">
        <f t="shared" ref="C22:C25" si="5">255-B22</f>
        <v>1.4370000000000118</v>
      </c>
      <c r="D22" s="11">
        <f t="shared" ref="D22:D25" si="6">C22-$C$21</f>
        <v>1.0900000000000034</v>
      </c>
      <c r="E22" s="5"/>
      <c r="G22" s="12" t="s">
        <v>2</v>
      </c>
      <c r="H22" s="16">
        <f>D23</f>
        <v>24.061999999999983</v>
      </c>
      <c r="I22" s="16">
        <f>D32</f>
        <v>24.782000000000011</v>
      </c>
      <c r="J22" s="9">
        <f>H22/I22</f>
        <v>0.97094665483011755</v>
      </c>
    </row>
    <row r="23" spans="1:14" x14ac:dyDescent="0.25">
      <c r="A23" s="12" t="s">
        <v>11</v>
      </c>
      <c r="B23">
        <v>230.59100000000001</v>
      </c>
      <c r="C23" s="17">
        <f t="shared" si="5"/>
        <v>24.408999999999992</v>
      </c>
      <c r="D23" s="11">
        <f t="shared" si="6"/>
        <v>24.061999999999983</v>
      </c>
      <c r="E23" s="5"/>
      <c r="G23" s="27" t="s">
        <v>12</v>
      </c>
      <c r="H23" s="16">
        <f>D24</f>
        <v>0.54399999999998272</v>
      </c>
      <c r="I23" s="16">
        <f>D33</f>
        <v>59.099999999999994</v>
      </c>
      <c r="J23" s="9">
        <f t="shared" ref="J23:J24" si="7">H23/I23</f>
        <v>9.2047377326562232E-3</v>
      </c>
      <c r="N23" s="15"/>
    </row>
    <row r="24" spans="1:14" ht="15.75" thickBot="1" x14ac:dyDescent="0.3">
      <c r="A24" s="27" t="s">
        <v>12</v>
      </c>
      <c r="B24">
        <v>254.10900000000001</v>
      </c>
      <c r="C24" s="17">
        <f t="shared" si="5"/>
        <v>0.89099999999999113</v>
      </c>
      <c r="D24" s="11">
        <f t="shared" si="6"/>
        <v>0.54399999999998272</v>
      </c>
      <c r="E24" s="5"/>
      <c r="F24" s="19"/>
      <c r="G24" s="29" t="s">
        <v>13</v>
      </c>
      <c r="H24" s="31">
        <f>D25</f>
        <v>71.34</v>
      </c>
      <c r="I24" s="31">
        <f>D34</f>
        <v>43.122000000000014</v>
      </c>
      <c r="J24" s="14">
        <f t="shared" si="7"/>
        <v>1.6543759565882838</v>
      </c>
      <c r="K24" s="19"/>
    </row>
    <row r="25" spans="1:14" x14ac:dyDescent="0.25">
      <c r="A25" s="28" t="s">
        <v>13</v>
      </c>
      <c r="B25">
        <v>183.31299999999999</v>
      </c>
      <c r="C25" s="17">
        <f t="shared" si="5"/>
        <v>71.687000000000012</v>
      </c>
      <c r="D25" s="11">
        <f t="shared" si="6"/>
        <v>71.34</v>
      </c>
      <c r="E25" s="5"/>
      <c r="F25" s="19"/>
      <c r="H25" s="19"/>
      <c r="I25" s="19"/>
      <c r="J25" s="19"/>
      <c r="K25" s="19"/>
    </row>
    <row r="26" spans="1:14" x14ac:dyDescent="0.25">
      <c r="A26" s="8"/>
      <c r="B26" s="16"/>
      <c r="C26" s="16"/>
      <c r="D26" s="9"/>
      <c r="E26" s="5"/>
      <c r="F26" s="19"/>
      <c r="G26" s="20"/>
      <c r="H26" s="20"/>
      <c r="I26" s="19"/>
      <c r="J26" s="19"/>
      <c r="K26" s="19"/>
    </row>
    <row r="27" spans="1:14" x14ac:dyDescent="0.25">
      <c r="A27" s="8"/>
      <c r="B27" s="16"/>
      <c r="C27" s="16"/>
      <c r="D27" s="9"/>
      <c r="E27" s="5"/>
      <c r="F27" s="19"/>
      <c r="L27" s="5"/>
    </row>
    <row r="28" spans="1:14" x14ac:dyDescent="0.25">
      <c r="A28" s="46" t="s">
        <v>6</v>
      </c>
      <c r="B28" s="47"/>
      <c r="C28" s="47"/>
      <c r="D28" s="48"/>
      <c r="E28" s="5"/>
      <c r="F28" s="19"/>
      <c r="L28" s="5"/>
    </row>
    <row r="29" spans="1:14" x14ac:dyDescent="0.25">
      <c r="A29" s="10"/>
      <c r="B29" s="17" t="s">
        <v>3</v>
      </c>
      <c r="C29" s="18" t="s">
        <v>4</v>
      </c>
      <c r="D29" s="6" t="s">
        <v>5</v>
      </c>
      <c r="E29" s="5"/>
      <c r="F29" s="19"/>
    </row>
    <row r="30" spans="1:14" x14ac:dyDescent="0.25">
      <c r="A30" s="10" t="s">
        <v>8</v>
      </c>
      <c r="B30" s="16">
        <v>254.9</v>
      </c>
      <c r="C30" s="17">
        <f>255-B30</f>
        <v>9.9999999999994316E-2</v>
      </c>
      <c r="D30" s="11">
        <f>C30-$C$30</f>
        <v>0</v>
      </c>
      <c r="E30" s="5"/>
      <c r="F30" s="19"/>
    </row>
    <row r="31" spans="1:14" x14ac:dyDescent="0.25">
      <c r="A31" s="12" t="s">
        <v>9</v>
      </c>
      <c r="B31" s="16">
        <v>184.86199999999999</v>
      </c>
      <c r="C31" s="17">
        <f>255-B31</f>
        <v>70.138000000000005</v>
      </c>
      <c r="D31" s="11">
        <f t="shared" ref="D31:D34" si="8">C31-$C$30</f>
        <v>70.038000000000011</v>
      </c>
      <c r="E31" s="20"/>
      <c r="F31" s="19"/>
    </row>
    <row r="32" spans="1:14" x14ac:dyDescent="0.25">
      <c r="A32" s="12" t="s">
        <v>2</v>
      </c>
      <c r="B32" s="16">
        <v>230.11799999999999</v>
      </c>
      <c r="C32" s="17">
        <f t="shared" ref="C32:C34" si="9">255-B32</f>
        <v>24.882000000000005</v>
      </c>
      <c r="D32" s="11">
        <f t="shared" si="8"/>
        <v>24.782000000000011</v>
      </c>
      <c r="E32" s="21"/>
      <c r="F32" s="19"/>
    </row>
    <row r="33" spans="1:14" x14ac:dyDescent="0.25">
      <c r="A33" s="27" t="s">
        <v>12</v>
      </c>
      <c r="B33" s="16">
        <v>195.8</v>
      </c>
      <c r="C33" s="17">
        <f t="shared" si="9"/>
        <v>59.199999999999989</v>
      </c>
      <c r="D33" s="11">
        <f t="shared" si="8"/>
        <v>59.099999999999994</v>
      </c>
      <c r="E33" s="22"/>
      <c r="F33" s="19"/>
    </row>
    <row r="34" spans="1:14" ht="15.75" thickBot="1" x14ac:dyDescent="0.3">
      <c r="A34" s="29" t="s">
        <v>13</v>
      </c>
      <c r="B34" s="13">
        <v>211.77799999999999</v>
      </c>
      <c r="C34" s="34">
        <f t="shared" si="9"/>
        <v>43.222000000000008</v>
      </c>
      <c r="D34" s="33">
        <f t="shared" si="8"/>
        <v>43.122000000000014</v>
      </c>
      <c r="E34" s="20" t="s">
        <v>15</v>
      </c>
      <c r="F34" s="19"/>
    </row>
    <row r="35" spans="1:14" x14ac:dyDescent="0.25">
      <c r="A35" s="20"/>
      <c r="B35" s="19"/>
      <c r="C35" s="20"/>
      <c r="D35" s="20"/>
      <c r="E35" s="20"/>
      <c r="F35" s="19"/>
    </row>
    <row r="36" spans="1:14" ht="15.75" thickBot="1" x14ac:dyDescent="0.3">
      <c r="A36" s="20"/>
      <c r="B36" s="20"/>
      <c r="C36" s="24"/>
      <c r="D36" s="24"/>
      <c r="E36" s="20"/>
    </row>
    <row r="37" spans="1:14" ht="15.75" thickBot="1" x14ac:dyDescent="0.3">
      <c r="A37" s="43" t="s">
        <v>18</v>
      </c>
      <c r="B37" s="44"/>
      <c r="C37" s="44"/>
      <c r="D37" s="45"/>
      <c r="E37" s="1"/>
    </row>
    <row r="38" spans="1:14" x14ac:dyDescent="0.25">
      <c r="A38" s="4">
        <v>1</v>
      </c>
      <c r="B38" s="17" t="s">
        <v>3</v>
      </c>
      <c r="C38" s="18" t="s">
        <v>4</v>
      </c>
      <c r="D38" s="6" t="s">
        <v>5</v>
      </c>
      <c r="E38" s="26"/>
      <c r="G38" s="7">
        <v>3</v>
      </c>
      <c r="H38" s="2" t="s">
        <v>18</v>
      </c>
      <c r="I38" s="2" t="s">
        <v>6</v>
      </c>
      <c r="J38" s="3" t="s">
        <v>7</v>
      </c>
    </row>
    <row r="39" spans="1:14" x14ac:dyDescent="0.25">
      <c r="A39" s="10" t="s">
        <v>8</v>
      </c>
      <c r="B39" s="16"/>
      <c r="C39" s="17">
        <f>255-B39</f>
        <v>255</v>
      </c>
      <c r="D39" s="11">
        <f>C39-$C$39</f>
        <v>0</v>
      </c>
      <c r="E39" s="5"/>
      <c r="G39" s="12" t="s">
        <v>1</v>
      </c>
      <c r="H39" s="17">
        <f>D40</f>
        <v>0</v>
      </c>
      <c r="I39" s="16">
        <f>D49</f>
        <v>114.554</v>
      </c>
      <c r="J39" s="9">
        <f>H39/I39</f>
        <v>0</v>
      </c>
    </row>
    <row r="40" spans="1:14" x14ac:dyDescent="0.25">
      <c r="A40" s="12" t="s">
        <v>10</v>
      </c>
      <c r="B40" s="16">
        <v>211.727</v>
      </c>
      <c r="C40" s="17">
        <f t="shared" ref="C40:C42" si="10">255-B40</f>
        <v>43.272999999999996</v>
      </c>
      <c r="D40" s="11">
        <f>C40-C40</f>
        <v>0</v>
      </c>
      <c r="E40" s="5"/>
      <c r="G40" s="12" t="s">
        <v>2</v>
      </c>
      <c r="H40" s="16">
        <f>D41</f>
        <v>32.703000000000003</v>
      </c>
      <c r="I40" s="16">
        <f>D50</f>
        <v>108.40100000000001</v>
      </c>
      <c r="J40" s="9">
        <f>H40/I40</f>
        <v>0.30168540880619182</v>
      </c>
    </row>
    <row r="41" spans="1:14" x14ac:dyDescent="0.25">
      <c r="A41" s="12" t="s">
        <v>11</v>
      </c>
      <c r="B41" s="16">
        <v>176.066</v>
      </c>
      <c r="C41" s="17">
        <f t="shared" si="10"/>
        <v>78.933999999999997</v>
      </c>
      <c r="D41" s="11">
        <f>C41-I46</f>
        <v>32.703000000000003</v>
      </c>
      <c r="E41" s="5"/>
      <c r="G41" s="27" t="s">
        <v>12</v>
      </c>
      <c r="H41" s="16">
        <f>D42</f>
        <v>0</v>
      </c>
      <c r="I41" s="16">
        <f>D51</f>
        <v>145.441</v>
      </c>
      <c r="J41" s="9">
        <f t="shared" ref="J41:J42" si="11">H41/I41</f>
        <v>0</v>
      </c>
      <c r="N41" s="15"/>
    </row>
    <row r="42" spans="1:14" ht="15.75" thickBot="1" x14ac:dyDescent="0.3">
      <c r="A42" s="27" t="s">
        <v>12</v>
      </c>
      <c r="B42" s="16">
        <v>199.238</v>
      </c>
      <c r="C42" s="17">
        <f t="shared" si="10"/>
        <v>55.762</v>
      </c>
      <c r="D42" s="11">
        <f>C42-C42</f>
        <v>0</v>
      </c>
      <c r="E42" s="5"/>
      <c r="F42" s="19"/>
      <c r="G42" s="29" t="s">
        <v>13</v>
      </c>
      <c r="H42" s="31">
        <f>D43</f>
        <v>61.282000000000011</v>
      </c>
      <c r="I42" s="31">
        <f>D52</f>
        <v>112.88199999999998</v>
      </c>
      <c r="J42" s="14">
        <f t="shared" si="11"/>
        <v>0.54288549104374495</v>
      </c>
      <c r="K42" s="19"/>
    </row>
    <row r="43" spans="1:14" x14ac:dyDescent="0.25">
      <c r="A43" s="28" t="s">
        <v>13</v>
      </c>
      <c r="B43" s="16">
        <v>132.607</v>
      </c>
      <c r="C43" s="17">
        <f>255-B43</f>
        <v>122.393</v>
      </c>
      <c r="D43" s="11">
        <f>C43-I48</f>
        <v>61.282000000000011</v>
      </c>
      <c r="E43" s="5"/>
      <c r="F43" s="19"/>
      <c r="H43" s="19"/>
      <c r="I43" s="19"/>
      <c r="J43" s="19"/>
      <c r="K43" s="19"/>
      <c r="L43" s="5"/>
    </row>
    <row r="44" spans="1:14" x14ac:dyDescent="0.25">
      <c r="A44" s="8"/>
      <c r="B44" s="16"/>
      <c r="C44" s="16"/>
      <c r="D44" s="9"/>
      <c r="E44" s="5"/>
      <c r="F44" s="19"/>
      <c r="G44" s="20"/>
      <c r="H44" s="20"/>
      <c r="I44" s="19"/>
      <c r="J44" s="19"/>
      <c r="K44" s="19"/>
      <c r="L44" s="5"/>
    </row>
    <row r="45" spans="1:14" x14ac:dyDescent="0.25">
      <c r="A45" s="8"/>
      <c r="B45" s="16"/>
      <c r="C45" s="16"/>
      <c r="D45" s="9"/>
      <c r="E45" s="5"/>
      <c r="F45" s="19"/>
      <c r="H45">
        <v>209.464</v>
      </c>
      <c r="I45">
        <f>255-H45</f>
        <v>45.536000000000001</v>
      </c>
      <c r="L45" s="5"/>
    </row>
    <row r="46" spans="1:14" x14ac:dyDescent="0.25">
      <c r="A46" s="46" t="s">
        <v>6</v>
      </c>
      <c r="B46" s="47"/>
      <c r="C46" s="47"/>
      <c r="D46" s="48"/>
      <c r="E46" s="5"/>
      <c r="F46" s="19"/>
      <c r="H46">
        <v>208.76900000000001</v>
      </c>
      <c r="I46">
        <f t="shared" ref="I46:I52" si="12">255-H46</f>
        <v>46.230999999999995</v>
      </c>
      <c r="L46" s="5"/>
    </row>
    <row r="47" spans="1:14" x14ac:dyDescent="0.25">
      <c r="A47" s="10"/>
      <c r="B47" s="17" t="s">
        <v>3</v>
      </c>
      <c r="C47" s="18" t="s">
        <v>4</v>
      </c>
      <c r="D47" s="6" t="s">
        <v>5</v>
      </c>
      <c r="E47" s="5"/>
      <c r="F47" s="19"/>
      <c r="H47">
        <v>193.191</v>
      </c>
      <c r="I47">
        <f t="shared" si="12"/>
        <v>61.808999999999997</v>
      </c>
    </row>
    <row r="48" spans="1:14" x14ac:dyDescent="0.25">
      <c r="A48" s="10" t="s">
        <v>8</v>
      </c>
      <c r="B48" s="16"/>
      <c r="C48" s="17">
        <f>255-B48</f>
        <v>255</v>
      </c>
      <c r="D48" s="11">
        <f>C48-$C$48</f>
        <v>0</v>
      </c>
      <c r="E48" s="5"/>
      <c r="F48" s="19"/>
      <c r="H48">
        <v>193.88900000000001</v>
      </c>
      <c r="I48">
        <f t="shared" si="12"/>
        <v>61.11099999999999</v>
      </c>
    </row>
    <row r="49" spans="1:11" x14ac:dyDescent="0.25">
      <c r="A49" s="12" t="s">
        <v>9</v>
      </c>
      <c r="B49" s="16">
        <v>103.361</v>
      </c>
      <c r="C49" s="17">
        <f t="shared" ref="C49:C52" si="13">255-B49</f>
        <v>151.63900000000001</v>
      </c>
      <c r="D49" s="11">
        <f>C49-I49</f>
        <v>114.554</v>
      </c>
      <c r="E49" s="20"/>
      <c r="F49" s="19"/>
      <c r="H49">
        <v>217.91499999999999</v>
      </c>
      <c r="I49">
        <f t="shared" si="12"/>
        <v>37.085000000000008</v>
      </c>
    </row>
    <row r="50" spans="1:11" x14ac:dyDescent="0.25">
      <c r="A50" s="12" t="s">
        <v>2</v>
      </c>
      <c r="B50" s="16">
        <v>106.212</v>
      </c>
      <c r="C50" s="17">
        <f t="shared" si="13"/>
        <v>148.78800000000001</v>
      </c>
      <c r="D50" s="11">
        <f>C50-I50</f>
        <v>108.40100000000001</v>
      </c>
      <c r="E50" s="21"/>
      <c r="F50" s="19"/>
      <c r="H50">
        <v>214.613</v>
      </c>
      <c r="I50">
        <f t="shared" si="12"/>
        <v>40.387</v>
      </c>
    </row>
    <row r="51" spans="1:11" x14ac:dyDescent="0.25">
      <c r="A51" s="27" t="s">
        <v>12</v>
      </c>
      <c r="B51" s="16">
        <v>73.248999999999995</v>
      </c>
      <c r="C51" s="17">
        <f t="shared" si="13"/>
        <v>181.751</v>
      </c>
      <c r="D51" s="11">
        <f>C51-I51</f>
        <v>145.441</v>
      </c>
      <c r="E51" s="22"/>
      <c r="F51" s="19"/>
      <c r="H51">
        <v>218.69</v>
      </c>
      <c r="I51">
        <f t="shared" si="12"/>
        <v>36.31</v>
      </c>
    </row>
    <row r="52" spans="1:11" ht="15.75" thickBot="1" x14ac:dyDescent="0.3">
      <c r="A52" s="29" t="s">
        <v>13</v>
      </c>
      <c r="B52" s="13">
        <v>92.992000000000004</v>
      </c>
      <c r="C52" s="34">
        <f t="shared" si="13"/>
        <v>162.00799999999998</v>
      </c>
      <c r="D52" s="33">
        <f>C52-I52</f>
        <v>112.88199999999998</v>
      </c>
      <c r="E52" s="20" t="s">
        <v>16</v>
      </c>
      <c r="F52" s="19"/>
      <c r="H52">
        <v>205.874</v>
      </c>
      <c r="I52">
        <f t="shared" si="12"/>
        <v>49.126000000000005</v>
      </c>
    </row>
    <row r="53" spans="1:11" x14ac:dyDescent="0.25">
      <c r="A53" s="20"/>
      <c r="B53" s="19"/>
      <c r="C53" s="20"/>
      <c r="D53" s="20"/>
      <c r="E53" s="20"/>
      <c r="F53" s="19"/>
    </row>
    <row r="54" spans="1:11" x14ac:dyDescent="0.25">
      <c r="A54" s="19"/>
      <c r="B54" s="19"/>
      <c r="C54" s="19"/>
      <c r="D54" s="19"/>
      <c r="E54" s="19"/>
      <c r="F54" s="19"/>
    </row>
    <row r="55" spans="1:11" x14ac:dyDescent="0.25">
      <c r="A55" s="49"/>
      <c r="B55" s="50"/>
      <c r="C55" s="50"/>
      <c r="D55" s="50"/>
      <c r="E55" s="19"/>
      <c r="F55" s="19"/>
    </row>
    <row r="56" spans="1:11" x14ac:dyDescent="0.25">
      <c r="A56" s="23"/>
      <c r="B56" s="20"/>
      <c r="C56" s="24"/>
      <c r="D56" s="24"/>
      <c r="E56" s="19"/>
      <c r="F56" s="19"/>
    </row>
    <row r="57" spans="1:11" x14ac:dyDescent="0.25">
      <c r="A57" s="20"/>
      <c r="B57" s="19"/>
      <c r="C57" s="20"/>
      <c r="D57" s="20"/>
      <c r="E57" s="19"/>
      <c r="F57" s="19"/>
    </row>
    <row r="58" spans="1:11" x14ac:dyDescent="0.25">
      <c r="A58" s="20"/>
      <c r="B58" s="19"/>
      <c r="C58" s="20"/>
      <c r="D58" s="20"/>
      <c r="E58" s="19"/>
      <c r="F58" s="19"/>
    </row>
    <row r="59" spans="1:11" x14ac:dyDescent="0.25">
      <c r="A59" s="20"/>
      <c r="B59" s="19"/>
      <c r="C59" s="20"/>
      <c r="D59" s="20"/>
      <c r="E59" s="19"/>
      <c r="F59" s="19"/>
    </row>
    <row r="60" spans="1:11" x14ac:dyDescent="0.25">
      <c r="A60" s="20"/>
      <c r="B60" s="19"/>
      <c r="C60" s="20"/>
      <c r="D60" s="20"/>
      <c r="E60" s="19"/>
      <c r="F60" s="19"/>
    </row>
    <row r="61" spans="1:11" x14ac:dyDescent="0.25">
      <c r="A61" s="20"/>
      <c r="B61" s="19"/>
      <c r="C61" s="20"/>
      <c r="D61" s="20"/>
      <c r="E61" s="19"/>
      <c r="F61" s="19"/>
    </row>
    <row r="62" spans="1:11" x14ac:dyDescent="0.25">
      <c r="A62" s="20"/>
      <c r="B62" s="20"/>
      <c r="C62" s="20"/>
      <c r="D62" s="20"/>
      <c r="E62" s="19"/>
      <c r="F62" s="19"/>
    </row>
    <row r="63" spans="1:11" x14ac:dyDescent="0.25">
      <c r="A63" s="49"/>
      <c r="B63" s="50"/>
      <c r="C63" s="50"/>
      <c r="D63" s="50"/>
      <c r="E63" s="19"/>
      <c r="F63" s="19"/>
      <c r="J63" s="1"/>
    </row>
    <row r="64" spans="1:11" x14ac:dyDescent="0.25">
      <c r="A64" s="20"/>
      <c r="B64" s="20"/>
      <c r="C64" s="24"/>
      <c r="D64" s="24"/>
      <c r="E64" s="19"/>
      <c r="F64" s="19"/>
      <c r="J64" s="5"/>
      <c r="K64" s="5"/>
    </row>
    <row r="65" spans="1:12" x14ac:dyDescent="0.25">
      <c r="A65" s="20"/>
      <c r="B65" s="19"/>
      <c r="C65" s="20"/>
      <c r="D65" s="20"/>
      <c r="E65" s="19"/>
      <c r="F65" s="19"/>
      <c r="J65" s="5"/>
    </row>
    <row r="66" spans="1:12" x14ac:dyDescent="0.25">
      <c r="A66" s="20"/>
      <c r="B66" s="19"/>
      <c r="C66" s="20"/>
      <c r="D66" s="20"/>
      <c r="E66" s="19"/>
      <c r="F66" s="19"/>
      <c r="J66" s="5"/>
    </row>
    <row r="67" spans="1:12" x14ac:dyDescent="0.25">
      <c r="A67" s="20"/>
      <c r="B67" s="19"/>
      <c r="C67" s="20"/>
      <c r="D67" s="20"/>
      <c r="E67" s="19"/>
      <c r="F67" s="19"/>
      <c r="J67" s="5"/>
    </row>
    <row r="68" spans="1:12" x14ac:dyDescent="0.25">
      <c r="A68" s="20"/>
      <c r="B68" s="19"/>
      <c r="C68" s="20"/>
      <c r="D68" s="20"/>
      <c r="E68" s="25"/>
      <c r="F68" s="19"/>
    </row>
    <row r="69" spans="1:12" x14ac:dyDescent="0.25">
      <c r="A69" s="20"/>
      <c r="B69" s="19"/>
      <c r="C69" s="20"/>
      <c r="D69" s="19"/>
      <c r="E69" s="25"/>
      <c r="F69" s="19"/>
      <c r="L69" s="5"/>
    </row>
    <row r="70" spans="1:12" x14ac:dyDescent="0.25">
      <c r="A70" s="19"/>
      <c r="B70" s="19"/>
      <c r="C70" s="19"/>
      <c r="D70" s="19"/>
      <c r="E70" s="19"/>
      <c r="F70" s="19"/>
      <c r="L70" s="5"/>
    </row>
    <row r="71" spans="1:12" x14ac:dyDescent="0.25">
      <c r="A71" s="19"/>
      <c r="B71" s="19"/>
      <c r="C71" s="19"/>
      <c r="D71" s="19"/>
      <c r="E71" s="19"/>
      <c r="F71" s="19"/>
      <c r="L71" s="5"/>
    </row>
    <row r="72" spans="1:12" x14ac:dyDescent="0.25">
      <c r="A72" s="19"/>
      <c r="B72" s="19"/>
      <c r="C72" s="19"/>
      <c r="D72" s="19"/>
      <c r="E72" s="19"/>
      <c r="F72" s="19"/>
      <c r="L72" s="5"/>
    </row>
  </sheetData>
  <mergeCells count="8">
    <mergeCell ref="A55:D55"/>
    <mergeCell ref="A63:D63"/>
    <mergeCell ref="A1:D1"/>
    <mergeCell ref="A10:D10"/>
    <mergeCell ref="A19:D19"/>
    <mergeCell ref="A28:D28"/>
    <mergeCell ref="A37:D37"/>
    <mergeCell ref="A46:D46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KOs B-III-tubulin</vt:lpstr>
      <vt:lpstr>KOs GAP43</vt:lpstr>
      <vt:lpstr>KOs TH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Naomi Thorne</dc:creator>
  <cp:lastModifiedBy>Naomi Thorne</cp:lastModifiedBy>
  <dcterms:created xsi:type="dcterms:W3CDTF">2024-05-16T17:51:55Z</dcterms:created>
  <dcterms:modified xsi:type="dcterms:W3CDTF">2024-06-07T12:52:39Z</dcterms:modified>
</cp:coreProperties>
</file>